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96" yWindow="588" windowWidth="17436" windowHeight="12408"/>
  </bookViews>
  <sheets>
    <sheet name="Page1" sheetId="1" r:id="rId1"/>
  </sheets>
  <definedNames>
    <definedName name="_xlnm.Print_Area" localSheetId="0">Page1!$A$1:$W$77</definedName>
  </definedNames>
  <calcPr calcId="145621"/>
</workbook>
</file>

<file path=xl/calcChain.xml><?xml version="1.0" encoding="utf-8"?>
<calcChain xmlns="http://schemas.openxmlformats.org/spreadsheetml/2006/main">
  <c r="N63" i="1" l="1"/>
  <c r="R63" i="1"/>
  <c r="V63" i="1"/>
  <c r="N75" i="1" l="1"/>
  <c r="R75" i="1" s="1"/>
  <c r="R76" i="1" s="1"/>
  <c r="N76" i="1" l="1"/>
  <c r="V18" i="1"/>
  <c r="N18" i="1"/>
  <c r="R18" i="1" s="1"/>
  <c r="V17" i="1"/>
  <c r="N17" i="1"/>
  <c r="R17" i="1" s="1"/>
  <c r="V16" i="1"/>
  <c r="N16" i="1"/>
  <c r="R16" i="1" s="1"/>
  <c r="V51" i="1" l="1"/>
  <c r="N51" i="1"/>
  <c r="R51" i="1" s="1"/>
  <c r="V50" i="1"/>
  <c r="N50" i="1"/>
  <c r="R50" i="1" s="1"/>
  <c r="V49" i="1"/>
  <c r="N49" i="1"/>
  <c r="R49" i="1" s="1"/>
  <c r="V48" i="1"/>
  <c r="N48" i="1"/>
  <c r="R48" i="1" s="1"/>
  <c r="V71" i="1"/>
  <c r="N71" i="1"/>
  <c r="R71" i="1" s="1"/>
  <c r="V70" i="1"/>
  <c r="N70" i="1"/>
  <c r="R70" i="1" s="1"/>
  <c r="V69" i="1"/>
  <c r="N69" i="1"/>
  <c r="R69" i="1" s="1"/>
  <c r="V68" i="1"/>
  <c r="N68" i="1"/>
  <c r="R68" i="1" s="1"/>
  <c r="V67" i="1"/>
  <c r="N67" i="1"/>
  <c r="R67" i="1" s="1"/>
  <c r="V66" i="1"/>
  <c r="N66" i="1"/>
  <c r="R66" i="1" s="1"/>
  <c r="V65" i="1"/>
  <c r="N65" i="1"/>
  <c r="R65" i="1" s="1"/>
  <c r="V64" i="1"/>
  <c r="N64" i="1"/>
  <c r="R64" i="1" s="1"/>
  <c r="V61" i="1"/>
  <c r="V60" i="1"/>
  <c r="V59" i="1"/>
  <c r="V58" i="1"/>
  <c r="V57" i="1"/>
  <c r="N61" i="1"/>
  <c r="R61" i="1" s="1"/>
  <c r="N60" i="1"/>
  <c r="R60" i="1" s="1"/>
  <c r="N59" i="1"/>
  <c r="R59" i="1" s="1"/>
  <c r="N58" i="1"/>
  <c r="R58" i="1" s="1"/>
  <c r="N57" i="1"/>
  <c r="N31" i="1"/>
  <c r="R31" i="1" s="1"/>
  <c r="V62" i="1" l="1"/>
  <c r="N62" i="1"/>
  <c r="R62" i="1" s="1"/>
  <c r="N72" i="1" l="1"/>
  <c r="V46" i="1"/>
  <c r="V45" i="1"/>
  <c r="V44" i="1"/>
  <c r="V43" i="1"/>
  <c r="V42" i="1"/>
  <c r="V41" i="1"/>
  <c r="N47" i="1"/>
  <c r="R47" i="1" s="1"/>
  <c r="N46" i="1"/>
  <c r="R46" i="1" s="1"/>
  <c r="N45" i="1"/>
  <c r="R45" i="1" s="1"/>
  <c r="N44" i="1"/>
  <c r="R44" i="1" s="1"/>
  <c r="N43" i="1"/>
  <c r="R43" i="1" s="1"/>
  <c r="N42" i="1"/>
  <c r="R42" i="1" s="1"/>
  <c r="N41" i="1"/>
  <c r="R41" i="1" s="1"/>
  <c r="N40" i="1"/>
  <c r="R40" i="1" s="1"/>
  <c r="N39" i="1"/>
  <c r="R39" i="1" s="1"/>
  <c r="N38" i="1"/>
  <c r="R38" i="1" s="1"/>
  <c r="N37" i="1"/>
  <c r="V40" i="1"/>
  <c r="V39" i="1"/>
  <c r="V38" i="1"/>
  <c r="V37" i="1"/>
  <c r="V36" i="1"/>
  <c r="N36" i="1"/>
  <c r="R37" i="1" l="1"/>
  <c r="N52" i="1"/>
  <c r="V30" i="1"/>
  <c r="N30" i="1"/>
  <c r="R30" i="1" s="1"/>
  <c r="V29" i="1"/>
  <c r="N29" i="1"/>
  <c r="R29" i="1" s="1"/>
  <c r="V47" i="1"/>
  <c r="R57" i="1" l="1"/>
  <c r="R72" i="1" s="1"/>
  <c r="N28" i="1" l="1"/>
  <c r="R28" i="1" s="1"/>
  <c r="N27" i="1"/>
  <c r="R27" i="1" s="1"/>
  <c r="N26" i="1"/>
  <c r="R26" i="1" s="1"/>
  <c r="N25" i="1"/>
  <c r="R25" i="1" s="1"/>
  <c r="N22" i="1" l="1"/>
  <c r="R22" i="1" s="1"/>
  <c r="V22" i="1"/>
  <c r="V28" i="1" l="1"/>
  <c r="V27" i="1"/>
  <c r="V26" i="1"/>
  <c r="V25" i="1"/>
  <c r="V24" i="1"/>
  <c r="V23" i="1"/>
  <c r="V21" i="1"/>
  <c r="V20" i="1"/>
  <c r="V19" i="1"/>
  <c r="N24" i="1"/>
  <c r="R24" i="1" s="1"/>
  <c r="N23" i="1"/>
  <c r="R23" i="1" s="1"/>
  <c r="N21" i="1"/>
  <c r="R21" i="1" s="1"/>
  <c r="N19" i="1"/>
  <c r="R19" i="1" l="1"/>
  <c r="N20" i="1"/>
  <c r="R20" i="1" s="1"/>
  <c r="R36" i="1"/>
  <c r="N32" i="1" l="1"/>
  <c r="R32" i="1"/>
  <c r="R52" i="1" l="1"/>
</calcChain>
</file>

<file path=xl/sharedStrings.xml><?xml version="1.0" encoding="utf-8"?>
<sst xmlns="http://schemas.openxmlformats.org/spreadsheetml/2006/main" count="439" uniqueCount="100">
  <si>
    <t/>
  </si>
  <si>
    <t>N п/п</t>
  </si>
  <si>
    <t>Адрес многоквартирного дома</t>
  </si>
  <si>
    <t>Год</t>
  </si>
  <si>
    <t>Материал стен</t>
  </si>
  <si>
    <t>Количество этажей</t>
  </si>
  <si>
    <t>Количество подъездов</t>
  </si>
  <si>
    <t>Общая площадь многоквартирного дома, всего</t>
  </si>
  <si>
    <t>Площадь помещений многоквартирного дома</t>
  </si>
  <si>
    <t>Количество жителей, проживающих в многоквартирном доме на дату утверждения краткосрочного плана</t>
  </si>
  <si>
    <t>Стоимость капитального ремонта</t>
  </si>
  <si>
    <t>Вид работ (услуг) по капитальному ремонту многоквартирного дома</t>
  </si>
  <si>
    <t>Удельная стоимость капитального ремонта 1 кв. м общей площади помещений в многоквартирном доме</t>
  </si>
  <si>
    <t>Предельная стоимость капитального ремонта 1 кв. м общей площади помещений в многоквартирном доме</t>
  </si>
  <si>
    <t>Плановая дата завершения работ</t>
  </si>
  <si>
    <t>всего</t>
  </si>
  <si>
    <t>в том числе</t>
  </si>
  <si>
    <t>ввода в эксплуатацию</t>
  </si>
  <si>
    <t>завершения последнего капитального ремонта</t>
  </si>
  <si>
    <t>в том числе жилых помещений, находящихся в собственности граждан</t>
  </si>
  <si>
    <t>за счет средств Фонда содействия реформированию жилищно-коммунального хозяйства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</si>
  <si>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</si>
  <si>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</si>
  <si>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многоквартирном доме</t>
  </si>
  <si>
    <t>за счет иных источников финансирования</t>
  </si>
  <si>
    <t>кв.м.</t>
  </si>
  <si>
    <t>чел</t>
  </si>
  <si>
    <t>руб</t>
  </si>
  <si>
    <t>руб./кв. 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</si>
  <si>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</si>
  <si>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</si>
  <si>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</si>
  <si>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</si>
  <si>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</si>
  <si>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</si>
  <si>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</si>
  <si>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</si>
  <si>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</si>
  <si>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</si>
  <si>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</si>
  <si>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</si>
  <si>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</si>
  <si>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</si>
  <si>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</si>
  <si>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</si>
  <si>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</si>
  <si>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</si>
  <si>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</si>
  <si>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</si>
  <si>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</si>
  <si>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Основной список</t>
  </si>
  <si>
    <t>Кирп./ шлакоблочные</t>
  </si>
  <si>
    <t>Ремонт внутридомовых инженерных систем теплоснабжения</t>
  </si>
  <si>
    <t>Ремонт внутридомовых инженерных систем холодного водоснабжения</t>
  </si>
  <si>
    <t>Ремонт внутридомовых инженерных систем водоотведения</t>
  </si>
  <si>
    <t>Ремонт крыши</t>
  </si>
  <si>
    <t>Ремонт внутридомовых инженерных систем горячего водоснабжения</t>
  </si>
  <si>
    <t>Панельные</t>
  </si>
  <si>
    <t>ИТОГО:</t>
  </si>
  <si>
    <t>1980</t>
  </si>
  <si>
    <t>1978</t>
  </si>
  <si>
    <t>Ремонт внутридомовых инженерных систем электроснабжения</t>
  </si>
  <si>
    <t>Ремонт фасада</t>
  </si>
  <si>
    <t>Городской округ Архангельской области «Город Коряжма»</t>
  </si>
  <si>
    <t>269</t>
  </si>
  <si>
    <t>237</t>
  </si>
  <si>
    <t>258</t>
  </si>
  <si>
    <t>1964</t>
  </si>
  <si>
    <t>265</t>
  </si>
  <si>
    <t>г. Коряжма, ул. Имени М.Х.Сафьяна, д. 17</t>
  </si>
  <si>
    <t>г. Коряжма, ул. Имени М.Х.Сафьяна, д. 19</t>
  </si>
  <si>
    <t>226</t>
  </si>
  <si>
    <t>г. Коряжма, пр-кт. Имени М.В.Ломоносова, д. 8</t>
  </si>
  <si>
    <t>Приложение к постановлению администрации города</t>
  </si>
  <si>
    <t>Краткосрочный план на 2026 год (минимальный взнос)</t>
  </si>
  <si>
    <t>Краткосрочный план на 2027 год (минимальный взнос)</t>
  </si>
  <si>
    <t>Краткосрочный план на 2028 год (минимальный взнос)</t>
  </si>
  <si>
    <t>г. Коряжма, пр-кт. Ленина, д. 51</t>
  </si>
  <si>
    <t>г. Коряжма, ул. Лермонтова, д. 16</t>
  </si>
  <si>
    <t>г. Коряжма, ул. Набережная им Н.Островского, д. 10</t>
  </si>
  <si>
    <t>г. Коряжма, ул. Архангельская, д. 5</t>
  </si>
  <si>
    <t>233</t>
  </si>
  <si>
    <t>г. Коряжма, ул. Кутузова, д. 13</t>
  </si>
  <si>
    <t>г. Коряжма, пр-кт. Имени М.В.Ломоносова, д. 14</t>
  </si>
  <si>
    <t>г. Коряжма, ул. Архангельская, д. 27Б</t>
  </si>
  <si>
    <t>г. Коряжма, пр-кт. Имени М.В.Ломоносова, д. 9</t>
  </si>
  <si>
    <t>г. Коряжма, ул. Советская, д. 17</t>
  </si>
  <si>
    <t>г. Коряжма, пр-кт. Имени М.В.Ломоносова, д.3</t>
  </si>
  <si>
    <t>г. Коряжма, пр-кт. Имени М.В.Ломоносова, д.7Б</t>
  </si>
  <si>
    <t>Деревянные</t>
  </si>
  <si>
    <t>Ремонт фундамента</t>
  </si>
  <si>
    <t>г. Коряжма, ул. Пушкина, д. 2</t>
  </si>
  <si>
    <t>Ремонт внутридомовых инженерных систем газоснабжения</t>
  </si>
  <si>
    <t>Краткосрочный план на 2026- 2028 годы (минимальный взнос)</t>
  </si>
  <si>
    <t>г. Коряжма, пр-кт. Ленина, д. 45Б</t>
  </si>
  <si>
    <t>г. Коряжма, пр-кт. Ленина, д.24</t>
  </si>
  <si>
    <t>Резервный список</t>
  </si>
  <si>
    <t>г. Коряжма, ул. Архангельская, д. 5Б</t>
  </si>
  <si>
    <t>г. Коряжма,  пр-кт. Ленина, д. 45Б</t>
  </si>
  <si>
    <t>от   23.06.2025       №  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</si>
</sst>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Arial"/>
    </font>
    <font>
      <sz val="9"/>
      <color indexed="8"/>
      <name val="Arial Narrow"/>
    </font>
    <font>
      <b/>
      <sz val="9"/>
      <color indexed="8"/>
      <name val="Arial Narrow"/>
    </font>
    <font>
      <b/>
      <i/>
      <sz val="12"/>
      <color indexed="10"/>
      <name val="Arial Narrow"/>
    </font>
    <font>
      <sz val="8"/>
      <color indexed="9"/>
      <name val="Tahoma"/>
    </font>
    <font>
      <b/>
      <sz val="14"/>
      <color theme="1"/>
      <name val="Calibri"/>
      <family val="2"/>
      <charset val="204"/>
      <scheme val="minor"/>
    </font>
    <font>
      <b/>
      <sz val="14"/>
      <color indexed="9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3"/>
      <color theme="1"/>
      <name val="Arial Narrow"/>
      <family val="2"/>
      <charset val="204"/>
    </font>
    <font>
      <sz val="13"/>
      <color theme="1"/>
      <name val="Calibri"/>
      <family val="2"/>
      <charset val="204"/>
      <scheme val="minor"/>
    </font>
    <font>
      <b/>
      <i/>
      <sz val="13"/>
      <color indexed="10"/>
      <name val="Arial Narrow"/>
      <family val="2"/>
      <charset val="204"/>
    </font>
    <font>
      <sz val="13"/>
      <color indexed="9"/>
      <name val="Tahoma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8"/>
      <name val="Arial"/>
      <family val="2"/>
      <charset val="204"/>
    </font>
    <font>
      <sz val="13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Tahoma"/>
      <family val="2"/>
      <charset val="204"/>
    </font>
    <font>
      <b/>
      <sz val="12"/>
      <name val="Tahoma"/>
      <family val="2"/>
      <charset val="204"/>
    </font>
    <font>
      <sz val="13"/>
      <name val="Calibri"/>
      <family val="2"/>
      <charset val="204"/>
      <scheme val="minor"/>
    </font>
    <font>
      <b/>
      <sz val="13"/>
      <name val="Arial"/>
      <family val="2"/>
      <charset val="204"/>
    </font>
    <font>
      <b/>
      <i/>
      <sz val="13"/>
      <name val="Arial Narrow"/>
      <family val="2"/>
      <charset val="204"/>
    </font>
    <font>
      <sz val="13"/>
      <name val="Tahoma"/>
      <family val="2"/>
      <charset val="204"/>
    </font>
    <font>
      <b/>
      <sz val="13"/>
      <name val="Arial Narrow"/>
      <family val="2"/>
      <charset val="204"/>
    </font>
    <font>
      <sz val="13"/>
      <color indexed="8"/>
      <name val="Arial Narrow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0" fillId="0" borderId="0" xfId="0" applyFill="1"/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textRotation="90" wrapText="1"/>
    </xf>
    <xf numFmtId="0" fontId="34" fillId="0" borderId="0" xfId="0" applyFont="1" applyFill="1"/>
    <xf numFmtId="164" fontId="26" fillId="33" borderId="1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/>
    <xf numFmtId="0" fontId="27" fillId="33" borderId="24" xfId="0" applyFont="1" applyFill="1" applyBorder="1"/>
    <xf numFmtId="164" fontId="27" fillId="33" borderId="24" xfId="0" applyNumberFormat="1" applyFont="1" applyFill="1" applyBorder="1"/>
    <xf numFmtId="0" fontId="27" fillId="33" borderId="0" xfId="0" applyFont="1" applyFill="1"/>
    <xf numFmtId="164" fontId="26" fillId="33" borderId="27" xfId="0" applyNumberFormat="1" applyFont="1" applyFill="1" applyBorder="1" applyAlignment="1" applyProtection="1">
      <alignment horizontal="right" vertical="center" wrapText="1"/>
    </xf>
    <xf numFmtId="0" fontId="22" fillId="0" borderId="11" xfId="0" applyNumberFormat="1" applyFont="1" applyFill="1" applyBorder="1" applyAlignment="1" applyProtection="1">
      <alignment vertical="top" wrapText="1"/>
    </xf>
    <xf numFmtId="0" fontId="27" fillId="33" borderId="24" xfId="0" applyFont="1" applyFill="1" applyBorder="1" applyAlignment="1">
      <alignment wrapText="1"/>
    </xf>
    <xf numFmtId="0" fontId="26" fillId="33" borderId="21" xfId="0" applyNumberFormat="1" applyFont="1" applyFill="1" applyBorder="1" applyAlignment="1" applyProtection="1">
      <alignment horizontal="center" vertical="center" wrapText="1"/>
    </xf>
    <xf numFmtId="0" fontId="26" fillId="33" borderId="24" xfId="0" applyNumberFormat="1" applyFont="1" applyFill="1" applyBorder="1" applyAlignment="1" applyProtection="1">
      <alignment horizontal="left" vertical="center" wrapText="1"/>
    </xf>
    <xf numFmtId="0" fontId="26" fillId="33" borderId="20" xfId="0" applyNumberFormat="1" applyFont="1" applyFill="1" applyBorder="1" applyAlignment="1" applyProtection="1">
      <alignment horizontal="left" vertical="center" wrapText="1"/>
    </xf>
    <xf numFmtId="0" fontId="26" fillId="33" borderId="21" xfId="0" applyNumberFormat="1" applyFont="1" applyFill="1" applyBorder="1" applyAlignment="1" applyProtection="1">
      <alignment horizontal="left" vertical="center" wrapText="1"/>
    </xf>
    <xf numFmtId="0" fontId="32" fillId="33" borderId="10" xfId="0" applyNumberFormat="1" applyFont="1" applyFill="1" applyBorder="1" applyAlignment="1" applyProtection="1">
      <alignment horizontal="center" vertical="center" wrapText="1"/>
    </xf>
    <xf numFmtId="164" fontId="32" fillId="33" borderId="10" xfId="0" applyNumberFormat="1" applyFont="1" applyFill="1" applyBorder="1" applyAlignment="1" applyProtection="1">
      <alignment horizontal="right" vertical="center" wrapText="1"/>
    </xf>
    <xf numFmtId="0" fontId="32" fillId="33" borderId="10" xfId="0" applyNumberFormat="1" applyFont="1" applyFill="1" applyBorder="1" applyAlignment="1" applyProtection="1">
      <alignment horizontal="left" vertical="center" wrapText="1"/>
    </xf>
    <xf numFmtId="164" fontId="32" fillId="33" borderId="10" xfId="0" applyNumberFormat="1" applyFont="1" applyFill="1" applyBorder="1" applyAlignment="1" applyProtection="1">
      <alignment horizontal="center" vertical="center" wrapText="1"/>
    </xf>
    <xf numFmtId="14" fontId="32" fillId="33" borderId="10" xfId="0" applyNumberFormat="1" applyFont="1" applyFill="1" applyBorder="1" applyAlignment="1" applyProtection="1">
      <alignment horizontal="center" vertical="center" wrapText="1"/>
    </xf>
    <xf numFmtId="0" fontId="32" fillId="33" borderId="20" xfId="0" applyNumberFormat="1" applyFont="1" applyFill="1" applyBorder="1" applyAlignment="1" applyProtection="1">
      <alignment horizontal="left" vertical="center" wrapText="1"/>
    </xf>
    <xf numFmtId="0" fontId="32" fillId="33" borderId="21" xfId="0" applyNumberFormat="1" applyFont="1" applyFill="1" applyBorder="1" applyAlignment="1" applyProtection="1">
      <alignment horizontal="left" vertical="center" wrapText="1"/>
    </xf>
    <xf numFmtId="0" fontId="32" fillId="33" borderId="20" xfId="0" applyNumberFormat="1" applyFont="1" applyFill="1" applyBorder="1" applyAlignment="1" applyProtection="1">
      <alignment horizontal="center" vertical="center" wrapText="1"/>
    </xf>
    <xf numFmtId="0" fontId="32" fillId="33" borderId="21" xfId="0" applyNumberFormat="1" applyFont="1" applyFill="1" applyBorder="1" applyAlignment="1" applyProtection="1">
      <alignment horizontal="center" vertical="center" wrapText="1"/>
    </xf>
    <xf numFmtId="0" fontId="26" fillId="33" borderId="10" xfId="0" applyNumberFormat="1" applyFont="1" applyFill="1" applyBorder="1" applyAlignment="1" applyProtection="1">
      <alignment horizontal="center" vertical="center" wrapText="1"/>
    </xf>
    <xf numFmtId="164" fontId="26" fillId="33" borderId="10" xfId="0" applyNumberFormat="1" applyFont="1" applyFill="1" applyBorder="1" applyAlignment="1" applyProtection="1">
      <alignment horizontal="center" vertical="center" wrapText="1"/>
    </xf>
    <xf numFmtId="14" fontId="26" fillId="33" borderId="10" xfId="0" applyNumberFormat="1" applyFont="1" applyFill="1" applyBorder="1" applyAlignment="1" applyProtection="1">
      <alignment horizontal="center" vertical="center" wrapText="1"/>
    </xf>
    <xf numFmtId="0" fontId="26" fillId="33" borderId="10" xfId="0" applyNumberFormat="1" applyFont="1" applyFill="1" applyBorder="1" applyAlignment="1" applyProtection="1">
      <alignment horizontal="left" vertical="center" wrapText="1"/>
    </xf>
    <xf numFmtId="0" fontId="26" fillId="33" borderId="20" xfId="0" applyNumberFormat="1" applyFont="1" applyFill="1" applyBorder="1" applyAlignment="1" applyProtection="1">
      <alignment horizontal="center" vertical="center" wrapText="1"/>
    </xf>
    <xf numFmtId="165" fontId="32" fillId="33" borderId="10" xfId="0" applyNumberFormat="1" applyFont="1" applyFill="1" applyBorder="1" applyAlignment="1" applyProtection="1">
      <alignment horizontal="right" vertical="center" wrapText="1"/>
    </xf>
    <xf numFmtId="165" fontId="32" fillId="33" borderId="10" xfId="0" applyNumberFormat="1" applyFont="1" applyFill="1" applyBorder="1" applyAlignment="1" applyProtection="1">
      <alignment horizontal="center" vertical="center" wrapText="1"/>
    </xf>
    <xf numFmtId="164" fontId="32" fillId="33" borderId="12" xfId="0" applyNumberFormat="1" applyFont="1" applyFill="1" applyBorder="1" applyAlignment="1" applyProtection="1">
      <alignment horizontal="center" vertical="center" wrapText="1"/>
    </xf>
    <xf numFmtId="0" fontId="26" fillId="33" borderId="28" xfId="0" applyNumberFormat="1" applyFont="1" applyFill="1" applyBorder="1" applyAlignment="1" applyProtection="1">
      <alignment horizontal="center" vertical="center" wrapText="1"/>
    </xf>
    <xf numFmtId="0" fontId="26" fillId="33" borderId="24" xfId="0" applyNumberFormat="1" applyFont="1" applyFill="1" applyBorder="1" applyAlignment="1" applyProtection="1">
      <alignment horizontal="center" vertical="center" wrapText="1"/>
    </xf>
    <xf numFmtId="164" fontId="26" fillId="33" borderId="24" xfId="0" applyNumberFormat="1" applyFont="1" applyFill="1" applyBorder="1" applyAlignment="1" applyProtection="1">
      <alignment horizontal="right" vertical="center" wrapText="1"/>
    </xf>
    <xf numFmtId="0" fontId="32" fillId="33" borderId="24" xfId="0" applyNumberFormat="1" applyFont="1" applyFill="1" applyBorder="1" applyAlignment="1" applyProtection="1">
      <alignment horizontal="center" vertical="center" wrapText="1"/>
    </xf>
    <xf numFmtId="164" fontId="26" fillId="33" borderId="24" xfId="0" applyNumberFormat="1" applyFont="1" applyFill="1" applyBorder="1" applyAlignment="1" applyProtection="1">
      <alignment horizontal="center" vertical="center" wrapText="1"/>
    </xf>
    <xf numFmtId="14" fontId="26" fillId="33" borderId="24" xfId="0" applyNumberFormat="1" applyFont="1" applyFill="1" applyBorder="1" applyAlignment="1" applyProtection="1">
      <alignment horizontal="center" vertical="center" wrapText="1"/>
    </xf>
    <xf numFmtId="0" fontId="32" fillId="33" borderId="12" xfId="0" applyNumberFormat="1" applyFont="1" applyFill="1" applyBorder="1" applyAlignment="1" applyProtection="1">
      <alignment horizontal="center" vertical="center" wrapText="1"/>
    </xf>
    <xf numFmtId="0" fontId="32" fillId="33" borderId="12" xfId="0" applyNumberFormat="1" applyFont="1" applyFill="1" applyBorder="1" applyAlignment="1" applyProtection="1">
      <alignment horizontal="left" vertical="center" wrapText="1"/>
    </xf>
    <xf numFmtId="0" fontId="26" fillId="33" borderId="12" xfId="0" applyNumberFormat="1" applyFont="1" applyFill="1" applyBorder="1" applyAlignment="1" applyProtection="1">
      <alignment horizontal="center" vertical="center" wrapText="1"/>
    </xf>
    <xf numFmtId="0" fontId="26" fillId="33" borderId="12" xfId="0" applyNumberFormat="1" applyFont="1" applyFill="1" applyBorder="1" applyAlignment="1" applyProtection="1">
      <alignment horizontal="left" vertical="center" wrapText="1"/>
    </xf>
    <xf numFmtId="164" fontId="26" fillId="33" borderId="20" xfId="0" applyNumberFormat="1" applyFont="1" applyFill="1" applyBorder="1" applyAlignment="1" applyProtection="1">
      <alignment horizontal="right" vertical="center" wrapText="1"/>
    </xf>
    <xf numFmtId="0" fontId="32" fillId="33" borderId="20" xfId="0" applyNumberFormat="1" applyFont="1" applyFill="1" applyBorder="1" applyAlignment="1" applyProtection="1">
      <alignment horizontal="center" vertical="center" wrapText="1"/>
    </xf>
    <xf numFmtId="0" fontId="32" fillId="33" borderId="21" xfId="0" applyNumberFormat="1" applyFont="1" applyFill="1" applyBorder="1" applyAlignment="1" applyProtection="1">
      <alignment horizontal="center" vertical="center" wrapText="1"/>
    </xf>
    <xf numFmtId="0" fontId="32" fillId="33" borderId="20" xfId="0" applyNumberFormat="1" applyFont="1" applyFill="1" applyBorder="1" applyAlignment="1" applyProtection="1">
      <alignment horizontal="left" vertical="center" wrapText="1"/>
    </xf>
    <xf numFmtId="0" fontId="32" fillId="33" borderId="21" xfId="0" applyNumberFormat="1" applyFont="1" applyFill="1" applyBorder="1" applyAlignment="1" applyProtection="1">
      <alignment horizontal="left" vertical="center" wrapText="1"/>
    </xf>
    <xf numFmtId="0" fontId="32" fillId="33" borderId="12" xfId="0" applyNumberFormat="1" applyFont="1" applyFill="1" applyBorder="1" applyAlignment="1" applyProtection="1">
      <alignment horizontal="center" vertical="center" wrapText="1"/>
    </xf>
    <xf numFmtId="0" fontId="32" fillId="33" borderId="12" xfId="0" applyNumberFormat="1" applyFont="1" applyFill="1" applyBorder="1" applyAlignment="1" applyProtection="1">
      <alignment horizontal="left" vertical="center" wrapText="1"/>
    </xf>
    <xf numFmtId="0" fontId="32" fillId="33" borderId="24" xfId="0" applyNumberFormat="1" applyFont="1" applyFill="1" applyBorder="1" applyAlignment="1" applyProtection="1">
      <alignment horizontal="center" vertical="center" wrapText="1"/>
    </xf>
    <xf numFmtId="0" fontId="32" fillId="33" borderId="24" xfId="0" applyNumberFormat="1" applyFont="1" applyFill="1" applyBorder="1" applyAlignment="1" applyProtection="1">
      <alignment horizontal="left" vertical="center" wrapText="1"/>
    </xf>
    <xf numFmtId="0" fontId="32" fillId="33" borderId="15" xfId="0" applyNumberFormat="1" applyFont="1" applyFill="1" applyBorder="1" applyAlignment="1" applyProtection="1">
      <alignment horizontal="left" vertical="center" wrapText="1"/>
    </xf>
    <xf numFmtId="0" fontId="32" fillId="33" borderId="17" xfId="0" applyNumberFormat="1" applyFont="1" applyFill="1" applyBorder="1" applyAlignment="1" applyProtection="1">
      <alignment horizontal="left" vertical="center" wrapText="1"/>
    </xf>
    <xf numFmtId="0" fontId="32" fillId="33" borderId="15" xfId="0" applyNumberFormat="1" applyFont="1" applyFill="1" applyBorder="1" applyAlignment="1" applyProtection="1">
      <alignment horizontal="center" vertical="center" wrapText="1"/>
    </xf>
    <xf numFmtId="0" fontId="32" fillId="33" borderId="17" xfId="0" applyNumberFormat="1" applyFont="1" applyFill="1" applyBorder="1" applyAlignment="1" applyProtection="1">
      <alignment horizontal="center" vertical="center" wrapText="1"/>
    </xf>
    <xf numFmtId="164" fontId="32" fillId="33" borderId="12" xfId="0" applyNumberFormat="1" applyFont="1" applyFill="1" applyBorder="1" applyAlignment="1" applyProtection="1">
      <alignment horizontal="right" vertical="center" wrapText="1"/>
    </xf>
    <xf numFmtId="164" fontId="32" fillId="33" borderId="20" xfId="0" applyNumberFormat="1" applyFont="1" applyFill="1" applyBorder="1" applyAlignment="1" applyProtection="1">
      <alignment horizontal="right" vertical="center" wrapText="1"/>
    </xf>
    <xf numFmtId="0" fontId="38" fillId="33" borderId="24" xfId="0" applyFont="1" applyFill="1" applyBorder="1"/>
    <xf numFmtId="0" fontId="38" fillId="33" borderId="0" xfId="0" applyFont="1" applyFill="1"/>
    <xf numFmtId="0" fontId="38" fillId="33" borderId="0" xfId="0" applyFont="1" applyFill="1" applyBorder="1"/>
    <xf numFmtId="0" fontId="42" fillId="33" borderId="20" xfId="0" applyNumberFormat="1" applyFont="1" applyFill="1" applyBorder="1" applyAlignment="1" applyProtection="1">
      <alignment horizontal="left" vertical="center" wrapText="1"/>
    </xf>
    <xf numFmtId="0" fontId="42" fillId="33" borderId="22" xfId="0" applyNumberFormat="1" applyFont="1" applyFill="1" applyBorder="1" applyAlignment="1" applyProtection="1">
      <alignment horizontal="left" vertical="center" wrapText="1"/>
    </xf>
    <xf numFmtId="0" fontId="42" fillId="33" borderId="11" xfId="0" applyNumberFormat="1" applyFont="1" applyFill="1" applyBorder="1" applyAlignment="1" applyProtection="1">
      <alignment horizontal="left" vertical="center" wrapText="1"/>
    </xf>
    <xf numFmtId="0" fontId="42" fillId="33" borderId="17" xfId="0" applyNumberFormat="1" applyFont="1" applyFill="1" applyBorder="1" applyAlignment="1" applyProtection="1">
      <alignment horizontal="left" vertical="center" wrapText="1"/>
    </xf>
    <xf numFmtId="0" fontId="32" fillId="33" borderId="11" xfId="0" applyNumberFormat="1" applyFont="1" applyFill="1" applyBorder="1" applyAlignment="1" applyProtection="1">
      <alignment horizontal="center" vertical="center" wrapText="1"/>
    </xf>
    <xf numFmtId="0" fontId="32" fillId="33" borderId="33" xfId="0" applyNumberFormat="1" applyFont="1" applyFill="1" applyBorder="1" applyAlignment="1" applyProtection="1">
      <alignment horizontal="center" vertical="center" wrapText="1"/>
    </xf>
    <xf numFmtId="0" fontId="32" fillId="33" borderId="30" xfId="0" applyNumberFormat="1" applyFont="1" applyFill="1" applyBorder="1" applyAlignment="1" applyProtection="1">
      <alignment horizontal="center" vertical="center" wrapText="1"/>
    </xf>
    <xf numFmtId="14" fontId="32" fillId="33" borderId="12" xfId="0" applyNumberFormat="1" applyFont="1" applyFill="1" applyBorder="1" applyAlignment="1" applyProtection="1">
      <alignment horizontal="center" vertical="center" wrapText="1"/>
    </xf>
    <xf numFmtId="0" fontId="26" fillId="33" borderId="12" xfId="0" applyNumberFormat="1" applyFont="1" applyFill="1" applyBorder="1" applyAlignment="1" applyProtection="1">
      <alignment horizontal="center" vertical="center" wrapText="1"/>
    </xf>
    <xf numFmtId="164" fontId="43" fillId="33" borderId="24" xfId="0" applyNumberFormat="1" applyFont="1" applyFill="1" applyBorder="1" applyAlignment="1" applyProtection="1">
      <alignment horizontal="right" vertical="center" wrapText="1"/>
    </xf>
    <xf numFmtId="0" fontId="43" fillId="33" borderId="24" xfId="0" applyNumberFormat="1" applyFont="1" applyFill="1" applyBorder="1" applyAlignment="1" applyProtection="1">
      <alignment horizontal="center" vertical="center" wrapText="1"/>
    </xf>
    <xf numFmtId="164" fontId="43" fillId="33" borderId="24" xfId="0" applyNumberFormat="1" applyFont="1" applyFill="1" applyBorder="1" applyAlignment="1" applyProtection="1">
      <alignment horizontal="center" vertical="center" wrapText="1"/>
    </xf>
    <xf numFmtId="0" fontId="43" fillId="33" borderId="24" xfId="0" applyNumberFormat="1" applyFont="1" applyFill="1" applyBorder="1" applyAlignment="1" applyProtection="1">
      <alignment horizontal="left" vertical="center" wrapText="1"/>
    </xf>
    <xf numFmtId="0" fontId="32" fillId="33" borderId="13" xfId="0" applyNumberFormat="1" applyFont="1" applyFill="1" applyBorder="1" applyAlignment="1" applyProtection="1">
      <alignment horizontal="center" vertical="center" wrapText="1"/>
    </xf>
    <xf numFmtId="0" fontId="26" fillId="33" borderId="12" xfId="0" applyNumberFormat="1" applyFont="1" applyFill="1" applyBorder="1" applyAlignment="1" applyProtection="1">
      <alignment horizontal="left" vertical="center" wrapText="1"/>
    </xf>
    <xf numFmtId="0" fontId="43" fillId="33" borderId="12" xfId="0" applyNumberFormat="1" applyFont="1" applyFill="1" applyBorder="1" applyAlignment="1" applyProtection="1">
      <alignment horizontal="center" vertical="center" wrapText="1"/>
    </xf>
    <xf numFmtId="0" fontId="43" fillId="33" borderId="12" xfId="0" applyNumberFormat="1" applyFont="1" applyFill="1" applyBorder="1" applyAlignment="1" applyProtection="1">
      <alignment horizontal="left" vertical="center" wrapText="1"/>
    </xf>
    <xf numFmtId="0" fontId="32" fillId="33" borderId="36" xfId="0" applyNumberFormat="1" applyFont="1" applyFill="1" applyBorder="1" applyAlignment="1" applyProtection="1">
      <alignment vertical="center" wrapText="1"/>
    </xf>
    <xf numFmtId="0" fontId="32" fillId="33" borderId="19" xfId="0" applyNumberFormat="1" applyFont="1" applyFill="1" applyBorder="1" applyAlignment="1" applyProtection="1">
      <alignment vertical="center" wrapText="1"/>
    </xf>
    <xf numFmtId="0" fontId="32" fillId="33" borderId="24" xfId="0" applyNumberFormat="1" applyFont="1" applyFill="1" applyBorder="1" applyAlignment="1" applyProtection="1">
      <alignment horizontal="center" vertical="center" wrapText="1"/>
    </xf>
    <xf numFmtId="0" fontId="32" fillId="33" borderId="28" xfId="0" applyNumberFormat="1" applyFont="1" applyFill="1" applyBorder="1" applyAlignment="1" applyProtection="1">
      <alignment horizontal="left" vertical="center" wrapText="1"/>
    </xf>
    <xf numFmtId="0" fontId="32" fillId="33" borderId="39" xfId="0" applyNumberFormat="1" applyFont="1" applyFill="1" applyBorder="1" applyAlignment="1" applyProtection="1">
      <alignment horizontal="left" vertical="center" wrapText="1"/>
    </xf>
    <xf numFmtId="0" fontId="32" fillId="33" borderId="35" xfId="0" applyNumberFormat="1" applyFont="1" applyFill="1" applyBorder="1" applyAlignment="1" applyProtection="1">
      <alignment horizontal="center" vertical="center" wrapText="1"/>
    </xf>
    <xf numFmtId="0" fontId="32" fillId="33" borderId="36" xfId="0" applyNumberFormat="1" applyFont="1" applyFill="1" applyBorder="1" applyAlignment="1" applyProtection="1">
      <alignment horizontal="center" vertical="center" wrapText="1"/>
    </xf>
    <xf numFmtId="0" fontId="32" fillId="33" borderId="37" xfId="0" applyNumberFormat="1" applyFont="1" applyFill="1" applyBorder="1" applyAlignment="1" applyProtection="1">
      <alignment horizontal="left" vertical="center" wrapText="1"/>
    </xf>
    <xf numFmtId="0" fontId="32" fillId="33" borderId="38" xfId="0" applyNumberFormat="1" applyFont="1" applyFill="1" applyBorder="1" applyAlignment="1" applyProtection="1">
      <alignment horizontal="left" vertical="center" wrapText="1"/>
    </xf>
    <xf numFmtId="0" fontId="32" fillId="33" borderId="25" xfId="0" applyNumberFormat="1" applyFont="1" applyFill="1" applyBorder="1" applyAlignment="1" applyProtection="1">
      <alignment horizontal="center" vertical="center" wrapText="1"/>
    </xf>
    <xf numFmtId="0" fontId="32" fillId="33" borderId="26" xfId="0" applyNumberFormat="1" applyFont="1" applyFill="1" applyBorder="1" applyAlignment="1" applyProtection="1">
      <alignment horizontal="center" vertical="center" wrapText="1"/>
    </xf>
    <xf numFmtId="0" fontId="32" fillId="33" borderId="20" xfId="0" applyNumberFormat="1" applyFont="1" applyFill="1" applyBorder="1" applyAlignment="1" applyProtection="1">
      <alignment horizontal="left" vertical="center" wrapText="1"/>
    </xf>
    <xf numFmtId="0" fontId="32" fillId="33" borderId="21" xfId="0" applyNumberFormat="1" applyFont="1" applyFill="1" applyBorder="1" applyAlignment="1" applyProtection="1">
      <alignment horizontal="left" vertical="center" wrapText="1"/>
    </xf>
    <xf numFmtId="0" fontId="28" fillId="33" borderId="0" xfId="0" applyNumberFormat="1" applyFont="1" applyFill="1" applyBorder="1" applyAlignment="1" applyProtection="1">
      <alignment horizontal="left" vertical="center" wrapText="1"/>
    </xf>
    <xf numFmtId="0" fontId="29" fillId="33" borderId="0" xfId="0" applyNumberFormat="1" applyFont="1" applyFill="1" applyBorder="1" applyAlignment="1" applyProtection="1">
      <alignment horizontal="left" vertical="top" wrapText="1"/>
    </xf>
    <xf numFmtId="0" fontId="30" fillId="33" borderId="20" xfId="0" applyNumberFormat="1" applyFont="1" applyFill="1" applyBorder="1" applyAlignment="1" applyProtection="1">
      <alignment horizontal="left" vertical="center" wrapText="1"/>
    </xf>
    <xf numFmtId="0" fontId="30" fillId="33" borderId="22" xfId="0" applyNumberFormat="1" applyFont="1" applyFill="1" applyBorder="1" applyAlignment="1" applyProtection="1">
      <alignment horizontal="left" vertical="center" wrapText="1"/>
    </xf>
    <xf numFmtId="0" fontId="30" fillId="33" borderId="21" xfId="0" applyNumberFormat="1" applyFont="1" applyFill="1" applyBorder="1" applyAlignment="1" applyProtection="1">
      <alignment horizontal="left" vertical="center" wrapText="1"/>
    </xf>
    <xf numFmtId="0" fontId="32" fillId="33" borderId="20" xfId="0" applyNumberFormat="1" applyFont="1" applyFill="1" applyBorder="1" applyAlignment="1" applyProtection="1">
      <alignment horizontal="center" vertical="center" wrapText="1"/>
    </xf>
    <xf numFmtId="0" fontId="32" fillId="33" borderId="21" xfId="0" applyNumberFormat="1" applyFont="1" applyFill="1" applyBorder="1" applyAlignment="1" applyProtection="1">
      <alignment horizontal="center" vertical="center" wrapText="1"/>
    </xf>
    <xf numFmtId="0" fontId="43" fillId="33" borderId="24" xfId="0" applyNumberFormat="1" applyFont="1" applyFill="1" applyBorder="1" applyAlignment="1" applyProtection="1">
      <alignment horizontal="left" vertical="center" wrapText="1"/>
    </xf>
    <xf numFmtId="0" fontId="26" fillId="33" borderId="18" xfId="0" applyNumberFormat="1" applyFont="1" applyFill="1" applyBorder="1" applyAlignment="1" applyProtection="1">
      <alignment horizontal="left" vertical="center" wrapText="1"/>
    </xf>
    <xf numFmtId="0" fontId="26" fillId="33" borderId="23" xfId="0" applyNumberFormat="1" applyFont="1" applyFill="1" applyBorder="1" applyAlignment="1" applyProtection="1">
      <alignment horizontal="left" vertical="center" wrapText="1"/>
    </xf>
    <xf numFmtId="0" fontId="26" fillId="33" borderId="19" xfId="0" applyNumberFormat="1" applyFont="1" applyFill="1" applyBorder="1" applyAlignment="1" applyProtection="1">
      <alignment horizontal="left" vertical="center" wrapText="1"/>
    </xf>
    <xf numFmtId="0" fontId="32" fillId="33" borderId="15" xfId="0" applyNumberFormat="1" applyFont="1" applyFill="1" applyBorder="1" applyAlignment="1" applyProtection="1">
      <alignment horizontal="left" vertical="center" wrapText="1"/>
    </xf>
    <xf numFmtId="0" fontId="32" fillId="33" borderId="17" xfId="0" applyNumberFormat="1" applyFont="1" applyFill="1" applyBorder="1" applyAlignment="1" applyProtection="1">
      <alignment horizontal="left" vertical="center" wrapText="1"/>
    </xf>
    <xf numFmtId="0" fontId="39" fillId="33" borderId="0" xfId="0" applyNumberFormat="1" applyFont="1" applyFill="1" applyBorder="1" applyAlignment="1" applyProtection="1">
      <alignment horizontal="left" vertical="top" wrapText="1"/>
    </xf>
    <xf numFmtId="0" fontId="40" fillId="33" borderId="0" xfId="0" applyNumberFormat="1" applyFont="1" applyFill="1" applyBorder="1" applyAlignment="1" applyProtection="1">
      <alignment horizontal="left" vertical="center" wrapText="1"/>
    </xf>
    <xf numFmtId="0" fontId="41" fillId="33" borderId="0" xfId="0" applyNumberFormat="1" applyFont="1" applyFill="1" applyBorder="1" applyAlignment="1" applyProtection="1">
      <alignment horizontal="left" vertical="top" wrapText="1"/>
    </xf>
    <xf numFmtId="0" fontId="32" fillId="33" borderId="18" xfId="0" applyNumberFormat="1" applyFont="1" applyFill="1" applyBorder="1" applyAlignment="1" applyProtection="1">
      <alignment horizontal="left" vertical="center" wrapText="1"/>
    </xf>
    <xf numFmtId="0" fontId="32" fillId="33" borderId="22" xfId="0" applyNumberFormat="1" applyFont="1" applyFill="1" applyBorder="1" applyAlignment="1" applyProtection="1">
      <alignment horizontal="left" vertical="center" wrapText="1"/>
    </xf>
    <xf numFmtId="0" fontId="32" fillId="33" borderId="24" xfId="0" applyNumberFormat="1" applyFont="1" applyFill="1" applyBorder="1" applyAlignment="1" applyProtection="1">
      <alignment horizontal="left" vertical="center" wrapText="1"/>
    </xf>
    <xf numFmtId="0" fontId="32" fillId="33" borderId="31" xfId="0" applyNumberFormat="1" applyFont="1" applyFill="1" applyBorder="1" applyAlignment="1" applyProtection="1">
      <alignment horizontal="center" vertical="center" wrapText="1"/>
    </xf>
    <xf numFmtId="0" fontId="32" fillId="33" borderId="32" xfId="0" applyNumberFormat="1" applyFont="1" applyFill="1" applyBorder="1" applyAlignment="1" applyProtection="1">
      <alignment horizontal="center" vertical="center" wrapText="1"/>
    </xf>
    <xf numFmtId="0" fontId="42" fillId="33" borderId="20" xfId="0" applyNumberFormat="1" applyFont="1" applyFill="1" applyBorder="1" applyAlignment="1" applyProtection="1">
      <alignment horizontal="left" vertical="center" wrapText="1"/>
    </xf>
    <xf numFmtId="0" fontId="42" fillId="33" borderId="22" xfId="0" applyNumberFormat="1" applyFont="1" applyFill="1" applyBorder="1" applyAlignment="1" applyProtection="1">
      <alignment horizontal="left" vertical="center" wrapText="1"/>
    </xf>
    <xf numFmtId="0" fontId="42" fillId="33" borderId="21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/>
    </xf>
    <xf numFmtId="0" fontId="19" fillId="0" borderId="24" xfId="0" applyNumberFormat="1" applyFont="1" applyFill="1" applyBorder="1" applyAlignment="1" applyProtection="1">
      <alignment horizontal="center" vertical="center" textRotation="90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19" fillId="0" borderId="12" xfId="0" applyNumberFormat="1" applyFont="1" applyFill="1" applyBorder="1" applyAlignment="1" applyProtection="1">
      <alignment horizontal="center" vertical="center" textRotation="90" wrapText="1"/>
    </xf>
    <xf numFmtId="0" fontId="19" fillId="0" borderId="14" xfId="0" applyNumberFormat="1" applyFont="1" applyFill="1" applyBorder="1" applyAlignment="1" applyProtection="1">
      <alignment horizontal="center" vertical="center" textRotation="90" wrapText="1"/>
    </xf>
    <xf numFmtId="0" fontId="19" fillId="0" borderId="13" xfId="0" applyNumberFormat="1" applyFont="1" applyFill="1" applyBorder="1" applyAlignment="1" applyProtection="1">
      <alignment horizontal="center" vertical="center" textRotation="90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textRotation="90" wrapText="1"/>
    </xf>
    <xf numFmtId="0" fontId="19" fillId="0" borderId="16" xfId="0" applyNumberFormat="1" applyFont="1" applyFill="1" applyBorder="1" applyAlignment="1" applyProtection="1">
      <alignment horizontal="center" vertical="center" textRotation="90" wrapText="1"/>
    </xf>
    <xf numFmtId="0" fontId="19" fillId="0" borderId="18" xfId="0" applyNumberFormat="1" applyFont="1" applyFill="1" applyBorder="1" applyAlignment="1" applyProtection="1">
      <alignment horizontal="center" vertical="center" textRotation="90" wrapText="1"/>
    </xf>
    <xf numFmtId="0" fontId="26" fillId="33" borderId="20" xfId="0" applyNumberFormat="1" applyFont="1" applyFill="1" applyBorder="1" applyAlignment="1" applyProtection="1">
      <alignment horizontal="left" vertical="center" wrapText="1"/>
    </xf>
    <xf numFmtId="0" fontId="26" fillId="33" borderId="21" xfId="0" applyNumberFormat="1" applyFont="1" applyFill="1" applyBorder="1" applyAlignment="1" applyProtection="1">
      <alignment horizontal="left" vertical="center" wrapText="1"/>
    </xf>
    <xf numFmtId="0" fontId="26" fillId="33" borderId="20" xfId="0" applyNumberFormat="1" applyFont="1" applyFill="1" applyBorder="1" applyAlignment="1" applyProtection="1">
      <alignment horizontal="center" vertical="center" wrapText="1"/>
    </xf>
    <xf numFmtId="0" fontId="26" fillId="33" borderId="21" xfId="0" applyNumberFormat="1" applyFont="1" applyFill="1" applyBorder="1" applyAlignment="1" applyProtection="1">
      <alignment horizontal="center" vertical="center" wrapText="1"/>
    </xf>
    <xf numFmtId="0" fontId="20" fillId="0" borderId="25" xfId="0" applyNumberFormat="1" applyFont="1" applyFill="1" applyBorder="1" applyAlignment="1" applyProtection="1">
      <alignment horizontal="center" vertical="center" wrapText="1"/>
    </xf>
    <xf numFmtId="0" fontId="20" fillId="0" borderId="26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33" fillId="0" borderId="20" xfId="0" applyNumberFormat="1" applyFont="1" applyFill="1" applyBorder="1" applyAlignment="1" applyProtection="1">
      <alignment horizontal="left" vertical="center" wrapText="1"/>
    </xf>
    <xf numFmtId="0" fontId="33" fillId="0" borderId="22" xfId="0" applyNumberFormat="1" applyFont="1" applyFill="1" applyBorder="1" applyAlignment="1" applyProtection="1">
      <alignment horizontal="left" vertical="center" wrapText="1"/>
    </xf>
    <xf numFmtId="0" fontId="33" fillId="0" borderId="21" xfId="0" applyNumberFormat="1" applyFont="1" applyFill="1" applyBorder="1" applyAlignment="1" applyProtection="1">
      <alignment horizontal="left" vertical="center" wrapText="1"/>
    </xf>
    <xf numFmtId="0" fontId="26" fillId="33" borderId="12" xfId="0" applyNumberFormat="1" applyFont="1" applyFill="1" applyBorder="1" applyAlignment="1" applyProtection="1">
      <alignment horizontal="center" vertical="center" wrapText="1"/>
    </xf>
    <xf numFmtId="0" fontId="26" fillId="33" borderId="14" xfId="0" applyNumberFormat="1" applyFont="1" applyFill="1" applyBorder="1" applyAlignment="1" applyProtection="1">
      <alignment horizontal="center" vertical="center" wrapText="1"/>
    </xf>
    <xf numFmtId="0" fontId="26" fillId="33" borderId="12" xfId="0" applyNumberFormat="1" applyFont="1" applyFill="1" applyBorder="1" applyAlignment="1" applyProtection="1">
      <alignment horizontal="left" vertical="center" wrapText="1"/>
    </xf>
    <xf numFmtId="0" fontId="26" fillId="33" borderId="14" xfId="0" applyNumberFormat="1" applyFont="1" applyFill="1" applyBorder="1" applyAlignment="1" applyProtection="1">
      <alignment horizontal="left" vertical="center" wrapText="1"/>
    </xf>
    <xf numFmtId="0" fontId="37" fillId="0" borderId="11" xfId="0" applyNumberFormat="1" applyFont="1" applyFill="1" applyBorder="1" applyAlignment="1" applyProtection="1">
      <alignment horizontal="left" vertical="top"/>
    </xf>
    <xf numFmtId="0" fontId="36" fillId="0" borderId="11" xfId="0" applyNumberFormat="1" applyFont="1" applyFill="1" applyBorder="1" applyAlignment="1" applyProtection="1">
      <alignment horizontal="left" vertical="top"/>
    </xf>
    <xf numFmtId="0" fontId="32" fillId="33" borderId="15" xfId="0" applyNumberFormat="1" applyFont="1" applyFill="1" applyBorder="1" applyAlignment="1" applyProtection="1">
      <alignment horizontal="center" vertical="center" wrapText="1"/>
    </xf>
    <xf numFmtId="0" fontId="32" fillId="33" borderId="17" xfId="0" applyNumberFormat="1" applyFont="1" applyFill="1" applyBorder="1" applyAlignment="1" applyProtection="1">
      <alignment horizontal="center" vertical="center" wrapText="1"/>
    </xf>
    <xf numFmtId="0" fontId="26" fillId="33" borderId="24" xfId="0" applyNumberFormat="1" applyFont="1" applyFill="1" applyBorder="1" applyAlignment="1" applyProtection="1">
      <alignment horizontal="left" vertical="center" wrapText="1"/>
    </xf>
    <xf numFmtId="0" fontId="26" fillId="33" borderId="24" xfId="0" applyNumberFormat="1" applyFont="1" applyFill="1" applyBorder="1" applyAlignment="1" applyProtection="1">
      <alignment horizontal="center" vertical="center" wrapText="1"/>
    </xf>
    <xf numFmtId="0" fontId="31" fillId="33" borderId="0" xfId="0" applyNumberFormat="1" applyFont="1" applyFill="1" applyBorder="1" applyAlignment="1" applyProtection="1">
      <alignment horizontal="left" vertical="top" wrapText="1"/>
    </xf>
    <xf numFmtId="0" fontId="32" fillId="33" borderId="12" xfId="0" applyNumberFormat="1" applyFont="1" applyFill="1" applyBorder="1" applyAlignment="1" applyProtection="1">
      <alignment horizontal="center" vertical="center" wrapText="1"/>
    </xf>
    <xf numFmtId="0" fontId="32" fillId="33" borderId="14" xfId="0" applyNumberFormat="1" applyFont="1" applyFill="1" applyBorder="1" applyAlignment="1" applyProtection="1">
      <alignment horizontal="center" vertical="center" wrapText="1"/>
    </xf>
    <xf numFmtId="0" fontId="32" fillId="33" borderId="12" xfId="0" applyNumberFormat="1" applyFont="1" applyFill="1" applyBorder="1" applyAlignment="1" applyProtection="1">
      <alignment horizontal="left" vertical="center" wrapText="1"/>
    </xf>
    <xf numFmtId="0" fontId="32" fillId="33" borderId="14" xfId="0" applyNumberFormat="1" applyFont="1" applyFill="1" applyBorder="1" applyAlignment="1" applyProtection="1">
      <alignment horizontal="left" vertical="center" wrapText="1"/>
    </xf>
    <xf numFmtId="0" fontId="32" fillId="33" borderId="34" xfId="0" applyNumberFormat="1" applyFont="1" applyFill="1" applyBorder="1" applyAlignment="1" applyProtection="1">
      <alignment horizontal="left" vertical="center" wrapText="1"/>
    </xf>
    <xf numFmtId="0" fontId="32" fillId="33" borderId="13" xfId="0" applyNumberFormat="1" applyFont="1" applyFill="1" applyBorder="1" applyAlignment="1" applyProtection="1">
      <alignment horizontal="center" vertical="center" wrapText="1"/>
    </xf>
    <xf numFmtId="0" fontId="32" fillId="33" borderId="29" xfId="0" applyNumberFormat="1" applyFont="1" applyFill="1" applyBorder="1" applyAlignment="1" applyProtection="1">
      <alignment horizontal="left" vertical="center" wrapText="1"/>
    </xf>
    <xf numFmtId="0" fontId="32" fillId="33" borderId="19" xfId="0" applyNumberFormat="1" applyFont="1" applyFill="1" applyBorder="1" applyAlignment="1" applyProtection="1">
      <alignment horizontal="left" vertical="center" wrapText="1"/>
    </xf>
    <xf numFmtId="0" fontId="32" fillId="33" borderId="13" xfId="0" applyNumberFormat="1" applyFont="1" applyFill="1" applyBorder="1" applyAlignment="1" applyProtection="1">
      <alignment horizontal="left" vertical="center" wrapText="1"/>
    </xf>
    <xf numFmtId="0" fontId="26" fillId="33" borderId="13" xfId="0" applyNumberFormat="1" applyFont="1" applyFill="1" applyBorder="1" applyAlignment="1" applyProtection="1">
      <alignment horizontal="center" vertical="center" wrapText="1"/>
    </xf>
    <xf numFmtId="0" fontId="26" fillId="33" borderId="13" xfId="0" applyNumberFormat="1" applyFont="1" applyFill="1" applyBorder="1" applyAlignment="1" applyProtection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view="pageBreakPreview" zoomScale="70" zoomScaleNormal="85" zoomScaleSheetLayoutView="70" workbookViewId="0">
      <selection activeCell="T2" sqref="T2"/>
    </sheetView>
  </sheetViews>
  <sheetFormatPr defaultColWidth="9.109375" defaultRowHeight="14.4" x14ac:dyDescent="0.3"/>
  <cols>
    <col min="1" max="1" width="5.5546875" style="1" customWidth="1"/>
    <col min="2" max="2" width="37.44140625" style="1" customWidth="1"/>
    <col min="3" max="3" width="7.109375" style="1" customWidth="1"/>
    <col min="4" max="4" width="6.6640625" style="1" customWidth="1"/>
    <col min="5" max="5" width="20.33203125" style="1" customWidth="1"/>
    <col min="6" max="6" width="7.109375" style="1" customWidth="1"/>
    <col min="7" max="7" width="4.5546875" style="1" customWidth="1"/>
    <col min="8" max="8" width="1" style="1" customWidth="1"/>
    <col min="9" max="9" width="3" style="1" customWidth="1"/>
    <col min="10" max="12" width="12.6640625" style="1" customWidth="1"/>
    <col min="13" max="13" width="7.88671875" style="1" customWidth="1"/>
    <col min="14" max="14" width="21.5546875" style="1" customWidth="1"/>
    <col min="15" max="15" width="12.6640625" style="1" hidden="1" customWidth="1"/>
    <col min="16" max="16" width="14.109375" style="1" hidden="1" customWidth="1"/>
    <col min="17" max="17" width="11.6640625" style="1" hidden="1" customWidth="1"/>
    <col min="18" max="18" width="18.88671875" style="1" customWidth="1"/>
    <col min="19" max="19" width="9.88671875" style="1" customWidth="1"/>
    <col min="20" max="20" width="62.6640625" style="1" customWidth="1"/>
    <col min="21" max="23" width="12.6640625" style="1" customWidth="1"/>
    <col min="24" max="16384" width="9.109375" style="1"/>
  </cols>
  <sheetData>
    <row r="1" spans="1:23" ht="18" x14ac:dyDescent="0.3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7" t="s">
        <v>73</v>
      </c>
      <c r="U1" s="3"/>
    </row>
    <row r="2" spans="1:23" ht="18.75" customHeight="1" x14ac:dyDescent="0.35">
      <c r="I2" s="3"/>
      <c r="J2" s="3"/>
      <c r="K2" s="3"/>
      <c r="L2" s="3"/>
      <c r="M2" s="3"/>
      <c r="N2" s="3"/>
      <c r="O2" s="3"/>
      <c r="P2" s="3"/>
      <c r="Q2" s="3"/>
      <c r="R2" s="3"/>
      <c r="S2" s="9"/>
      <c r="T2" s="9" t="s">
        <v>99</v>
      </c>
      <c r="U2" s="3"/>
      <c r="V2" s="3"/>
      <c r="W2" s="3"/>
    </row>
    <row r="3" spans="1:23" ht="18" x14ac:dyDescent="0.35">
      <c r="I3" s="3"/>
      <c r="J3" s="3"/>
      <c r="K3" s="3"/>
      <c r="L3" s="3"/>
      <c r="M3" s="3"/>
      <c r="N3" s="3"/>
      <c r="O3" s="3"/>
      <c r="P3" s="3"/>
      <c r="Q3" s="3"/>
      <c r="R3" s="119"/>
      <c r="S3" s="119"/>
      <c r="T3" s="119"/>
      <c r="U3" s="119"/>
      <c r="V3" s="119"/>
      <c r="W3" s="119"/>
    </row>
    <row r="4" spans="1:23" ht="14.25" customHeight="1" x14ac:dyDescent="0.3">
      <c r="A4" s="122" t="s">
        <v>93</v>
      </c>
      <c r="B4" s="123"/>
      <c r="C4" s="123"/>
      <c r="D4" s="123"/>
      <c r="E4" s="123"/>
      <c r="F4" s="123"/>
      <c r="G4" s="123"/>
      <c r="H4" s="123"/>
      <c r="I4" s="124" t="s">
        <v>0</v>
      </c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spans="1:23" ht="8.6999999999999993" customHeight="1" x14ac:dyDescent="0.3">
      <c r="A5" s="125" t="s">
        <v>0</v>
      </c>
      <c r="B5" s="125"/>
      <c r="C5" s="125"/>
      <c r="D5" s="125"/>
      <c r="E5" s="125"/>
      <c r="F5" s="125"/>
      <c r="G5" s="125"/>
      <c r="H5" s="125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ht="16.95" customHeight="1" x14ac:dyDescent="0.3">
      <c r="A6" s="126" t="s">
        <v>1</v>
      </c>
      <c r="B6" s="129" t="s">
        <v>2</v>
      </c>
      <c r="C6" s="132" t="s">
        <v>3</v>
      </c>
      <c r="D6" s="133"/>
      <c r="E6" s="121" t="s">
        <v>4</v>
      </c>
      <c r="F6" s="121"/>
      <c r="G6" s="120" t="s">
        <v>5</v>
      </c>
      <c r="H6" s="120" t="s">
        <v>6</v>
      </c>
      <c r="I6" s="120"/>
      <c r="J6" s="120" t="s">
        <v>7</v>
      </c>
      <c r="K6" s="121" t="s">
        <v>8</v>
      </c>
      <c r="L6" s="121"/>
      <c r="M6" s="120" t="s">
        <v>9</v>
      </c>
      <c r="N6" s="121" t="s">
        <v>10</v>
      </c>
      <c r="O6" s="121"/>
      <c r="P6" s="121"/>
      <c r="Q6" s="121"/>
      <c r="R6" s="121"/>
      <c r="S6" s="121"/>
      <c r="T6" s="121" t="s">
        <v>11</v>
      </c>
      <c r="U6" s="120" t="s">
        <v>12</v>
      </c>
      <c r="V6" s="120" t="s">
        <v>13</v>
      </c>
      <c r="W6" s="120" t="s">
        <v>14</v>
      </c>
    </row>
    <row r="7" spans="1:23" ht="5.7" customHeight="1" x14ac:dyDescent="0.3">
      <c r="A7" s="127"/>
      <c r="B7" s="130"/>
      <c r="C7" s="134"/>
      <c r="D7" s="135"/>
      <c r="E7" s="121"/>
      <c r="F7" s="121"/>
      <c r="G7" s="120"/>
      <c r="H7" s="120"/>
      <c r="I7" s="120"/>
      <c r="J7" s="120"/>
      <c r="K7" s="121"/>
      <c r="L7" s="121"/>
      <c r="M7" s="120"/>
      <c r="N7" s="120" t="s">
        <v>15</v>
      </c>
      <c r="O7" s="121" t="s">
        <v>16</v>
      </c>
      <c r="P7" s="121"/>
      <c r="Q7" s="121"/>
      <c r="R7" s="121"/>
      <c r="S7" s="121"/>
      <c r="T7" s="121"/>
      <c r="U7" s="120"/>
      <c r="V7" s="120"/>
      <c r="W7" s="120"/>
    </row>
    <row r="8" spans="1:23" ht="14.25" customHeight="1" x14ac:dyDescent="0.3">
      <c r="A8" s="127"/>
      <c r="B8" s="130"/>
      <c r="C8" s="126" t="s">
        <v>17</v>
      </c>
      <c r="D8" s="136" t="s">
        <v>18</v>
      </c>
      <c r="E8" s="121"/>
      <c r="F8" s="121"/>
      <c r="G8" s="120"/>
      <c r="H8" s="120"/>
      <c r="I8" s="120"/>
      <c r="J8" s="120"/>
      <c r="K8" s="120" t="s">
        <v>15</v>
      </c>
      <c r="L8" s="120" t="s">
        <v>19</v>
      </c>
      <c r="M8" s="120"/>
      <c r="N8" s="120"/>
      <c r="O8" s="121"/>
      <c r="P8" s="121"/>
      <c r="Q8" s="121"/>
      <c r="R8" s="121"/>
      <c r="S8" s="121"/>
      <c r="T8" s="121"/>
      <c r="U8" s="120"/>
      <c r="V8" s="120"/>
      <c r="W8" s="120"/>
    </row>
    <row r="9" spans="1:23" ht="107.7" customHeight="1" x14ac:dyDescent="0.3">
      <c r="A9" s="127"/>
      <c r="B9" s="130"/>
      <c r="C9" s="127"/>
      <c r="D9" s="137"/>
      <c r="E9" s="121"/>
      <c r="F9" s="121"/>
      <c r="G9" s="120"/>
      <c r="H9" s="120"/>
      <c r="I9" s="120"/>
      <c r="J9" s="120"/>
      <c r="K9" s="120"/>
      <c r="L9" s="120"/>
      <c r="M9" s="120"/>
      <c r="N9" s="120"/>
      <c r="O9" s="6" t="s">
        <v>20</v>
      </c>
      <c r="P9" s="6" t="s">
        <v>21</v>
      </c>
      <c r="Q9" s="6" t="s">
        <v>22</v>
      </c>
      <c r="R9" s="6" t="s">
        <v>23</v>
      </c>
      <c r="S9" s="6" t="s">
        <v>24</v>
      </c>
      <c r="T9" s="121"/>
      <c r="U9" s="120"/>
      <c r="V9" s="120"/>
      <c r="W9" s="120"/>
    </row>
    <row r="10" spans="1:23" ht="14.25" customHeight="1" x14ac:dyDescent="0.3">
      <c r="A10" s="128"/>
      <c r="B10" s="131"/>
      <c r="C10" s="128"/>
      <c r="D10" s="138"/>
      <c r="E10" s="121"/>
      <c r="F10" s="121"/>
      <c r="G10" s="120"/>
      <c r="H10" s="120"/>
      <c r="I10" s="120"/>
      <c r="J10" s="5" t="s">
        <v>25</v>
      </c>
      <c r="K10" s="5" t="s">
        <v>25</v>
      </c>
      <c r="L10" s="5" t="s">
        <v>25</v>
      </c>
      <c r="M10" s="5" t="s">
        <v>26</v>
      </c>
      <c r="N10" s="5" t="s">
        <v>27</v>
      </c>
      <c r="O10" s="5" t="s">
        <v>27</v>
      </c>
      <c r="P10" s="5" t="s">
        <v>27</v>
      </c>
      <c r="Q10" s="5" t="s">
        <v>27</v>
      </c>
      <c r="R10" s="5" t="s">
        <v>27</v>
      </c>
      <c r="S10" s="5" t="s">
        <v>27</v>
      </c>
      <c r="T10" s="121"/>
      <c r="U10" s="5" t="s">
        <v>28</v>
      </c>
      <c r="V10" s="5" t="s">
        <v>28</v>
      </c>
      <c r="W10" s="120"/>
    </row>
    <row r="11" spans="1:23" ht="14.25" customHeight="1" x14ac:dyDescent="0.3">
      <c r="A11" s="2" t="s">
        <v>29</v>
      </c>
      <c r="B11" s="2" t="s">
        <v>30</v>
      </c>
      <c r="C11" s="2" t="s">
        <v>31</v>
      </c>
      <c r="D11" s="2" t="s">
        <v>32</v>
      </c>
      <c r="E11" s="143" t="s">
        <v>33</v>
      </c>
      <c r="F11" s="144"/>
      <c r="G11" s="4" t="s">
        <v>34</v>
      </c>
      <c r="H11" s="145" t="s">
        <v>35</v>
      </c>
      <c r="I11" s="146"/>
      <c r="J11" s="4" t="s">
        <v>36</v>
      </c>
      <c r="K11" s="4" t="s">
        <v>37</v>
      </c>
      <c r="L11" s="4" t="s">
        <v>38</v>
      </c>
      <c r="M11" s="4" t="s">
        <v>39</v>
      </c>
      <c r="N11" s="4" t="s">
        <v>40</v>
      </c>
      <c r="O11" s="4" t="s">
        <v>41</v>
      </c>
      <c r="P11" s="4" t="s">
        <v>42</v>
      </c>
      <c r="Q11" s="4" t="s">
        <v>43</v>
      </c>
      <c r="R11" s="4" t="s">
        <v>44</v>
      </c>
      <c r="S11" s="4" t="s">
        <v>45</v>
      </c>
      <c r="T11" s="4" t="s">
        <v>46</v>
      </c>
      <c r="U11" s="4" t="s">
        <v>47</v>
      </c>
      <c r="V11" s="4" t="s">
        <v>48</v>
      </c>
      <c r="W11" s="4" t="s">
        <v>49</v>
      </c>
    </row>
    <row r="12" spans="1:23" ht="21.6" customHeight="1" x14ac:dyDescent="0.3">
      <c r="A12" s="155" t="s">
        <v>74</v>
      </c>
      <c r="B12" s="156"/>
      <c r="C12" s="156"/>
      <c r="D12" s="156"/>
      <c r="E12" s="15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4.25" customHeight="1" x14ac:dyDescent="0.3">
      <c r="A13" s="147" t="s">
        <v>50</v>
      </c>
      <c r="B13" s="147"/>
      <c r="C13" s="147"/>
      <c r="D13" s="147"/>
      <c r="E13" s="147"/>
      <c r="F13" s="125" t="s">
        <v>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3" ht="8.6999999999999993" customHeight="1" x14ac:dyDescent="0.25">
      <c r="A14" s="125" t="s">
        <v>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</row>
    <row r="15" spans="1:23" ht="14.25" customHeight="1" x14ac:dyDescent="0.3">
      <c r="A15" s="148" t="s">
        <v>63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50"/>
    </row>
    <row r="16" spans="1:23" ht="16.8" x14ac:dyDescent="0.3">
      <c r="A16" s="151">
        <v>1</v>
      </c>
      <c r="B16" s="153" t="s">
        <v>72</v>
      </c>
      <c r="C16" s="20">
        <v>1986</v>
      </c>
      <c r="D16" s="20" t="s">
        <v>0</v>
      </c>
      <c r="E16" s="93" t="s">
        <v>57</v>
      </c>
      <c r="F16" s="94"/>
      <c r="G16" s="20" t="s">
        <v>33</v>
      </c>
      <c r="H16" s="100" t="s">
        <v>36</v>
      </c>
      <c r="I16" s="101"/>
      <c r="J16" s="21">
        <v>4497.3</v>
      </c>
      <c r="K16" s="21">
        <v>4352.1000000000004</v>
      </c>
      <c r="L16" s="21">
        <v>2712.5</v>
      </c>
      <c r="M16" s="20" t="s">
        <v>64</v>
      </c>
      <c r="N16" s="21">
        <f t="shared" ref="N16:N18" si="0">K16*U16</f>
        <v>5309039.7480000006</v>
      </c>
      <c r="O16" s="21" t="s">
        <v>0</v>
      </c>
      <c r="P16" s="21" t="s">
        <v>0</v>
      </c>
      <c r="Q16" s="21" t="s">
        <v>0</v>
      </c>
      <c r="R16" s="21">
        <f t="shared" ref="R16:R18" si="1">N16</f>
        <v>5309039.7480000006</v>
      </c>
      <c r="S16" s="21" t="s">
        <v>0</v>
      </c>
      <c r="T16" s="22" t="s">
        <v>54</v>
      </c>
      <c r="U16" s="23">
        <v>1219.8800000000001</v>
      </c>
      <c r="V16" s="23">
        <f>U16</f>
        <v>1219.8800000000001</v>
      </c>
      <c r="W16" s="24">
        <v>46387</v>
      </c>
    </row>
    <row r="17" spans="1:23" ht="33.6" x14ac:dyDescent="0.3">
      <c r="A17" s="152"/>
      <c r="B17" s="154"/>
      <c r="C17" s="20">
        <v>1986</v>
      </c>
      <c r="D17" s="20"/>
      <c r="E17" s="25" t="s">
        <v>57</v>
      </c>
      <c r="F17" s="26"/>
      <c r="G17" s="20">
        <v>5</v>
      </c>
      <c r="H17" s="27"/>
      <c r="I17" s="28">
        <v>8</v>
      </c>
      <c r="J17" s="21">
        <v>4497.3</v>
      </c>
      <c r="K17" s="21">
        <v>4352.1000000000004</v>
      </c>
      <c r="L17" s="21">
        <v>2712.5</v>
      </c>
      <c r="M17" s="20">
        <v>269</v>
      </c>
      <c r="N17" s="21">
        <f t="shared" si="0"/>
        <v>4898810.8020000001</v>
      </c>
      <c r="O17" s="21"/>
      <c r="P17" s="21"/>
      <c r="Q17" s="21"/>
      <c r="R17" s="21">
        <f t="shared" si="1"/>
        <v>4898810.8020000001</v>
      </c>
      <c r="S17" s="21"/>
      <c r="T17" s="22" t="s">
        <v>56</v>
      </c>
      <c r="U17" s="23">
        <v>1125.6199999999999</v>
      </c>
      <c r="V17" s="23">
        <f t="shared" ref="V17:V18" si="2">U17</f>
        <v>1125.6199999999999</v>
      </c>
      <c r="W17" s="24">
        <v>46387</v>
      </c>
    </row>
    <row r="18" spans="1:23" ht="33.6" x14ac:dyDescent="0.3">
      <c r="A18" s="152"/>
      <c r="B18" s="154"/>
      <c r="C18" s="20">
        <v>1986</v>
      </c>
      <c r="D18" s="20" t="s">
        <v>0</v>
      </c>
      <c r="E18" s="25" t="s">
        <v>57</v>
      </c>
      <c r="F18" s="26"/>
      <c r="G18" s="20" t="s">
        <v>33</v>
      </c>
      <c r="H18" s="100" t="s">
        <v>36</v>
      </c>
      <c r="I18" s="101"/>
      <c r="J18" s="21">
        <v>4497.3</v>
      </c>
      <c r="K18" s="21">
        <v>4352.1000000000004</v>
      </c>
      <c r="L18" s="21">
        <v>2712.5</v>
      </c>
      <c r="M18" s="20" t="s">
        <v>64</v>
      </c>
      <c r="N18" s="21">
        <f t="shared" si="0"/>
        <v>3515147.6490000007</v>
      </c>
      <c r="O18" s="21" t="s">
        <v>0</v>
      </c>
      <c r="P18" s="21" t="s">
        <v>0</v>
      </c>
      <c r="Q18" s="21" t="s">
        <v>0</v>
      </c>
      <c r="R18" s="21">
        <f t="shared" si="1"/>
        <v>3515147.6490000007</v>
      </c>
      <c r="S18" s="21" t="s">
        <v>0</v>
      </c>
      <c r="T18" s="22" t="s">
        <v>53</v>
      </c>
      <c r="U18" s="23">
        <v>807.69</v>
      </c>
      <c r="V18" s="23">
        <f t="shared" si="2"/>
        <v>807.69</v>
      </c>
      <c r="W18" s="24">
        <v>46387</v>
      </c>
    </row>
    <row r="19" spans="1:23" ht="16.8" x14ac:dyDescent="0.3">
      <c r="A19" s="152"/>
      <c r="B19" s="154"/>
      <c r="C19" s="29">
        <v>1986</v>
      </c>
      <c r="D19" s="29" t="s">
        <v>0</v>
      </c>
      <c r="E19" s="139" t="s">
        <v>57</v>
      </c>
      <c r="F19" s="140"/>
      <c r="G19" s="29" t="s">
        <v>33</v>
      </c>
      <c r="H19" s="141" t="s">
        <v>36</v>
      </c>
      <c r="I19" s="142"/>
      <c r="J19" s="8">
        <v>4497.3</v>
      </c>
      <c r="K19" s="8">
        <v>4352.1000000000004</v>
      </c>
      <c r="L19" s="8">
        <v>2712.5</v>
      </c>
      <c r="M19" s="20" t="s">
        <v>64</v>
      </c>
      <c r="N19" s="8">
        <f t="shared" ref="N19:N31" si="3">K19*U19</f>
        <v>10318089.243000001</v>
      </c>
      <c r="O19" s="8" t="s">
        <v>0</v>
      </c>
      <c r="P19" s="8" t="s">
        <v>0</v>
      </c>
      <c r="Q19" s="8" t="s">
        <v>0</v>
      </c>
      <c r="R19" s="21">
        <f t="shared" ref="R19:R31" si="4">N19</f>
        <v>10318089.243000001</v>
      </c>
      <c r="S19" s="21" t="s">
        <v>0</v>
      </c>
      <c r="T19" s="22" t="s">
        <v>52</v>
      </c>
      <c r="U19" s="30">
        <v>2370.83</v>
      </c>
      <c r="V19" s="30">
        <f t="shared" ref="V19:V30" si="5">U19</f>
        <v>2370.83</v>
      </c>
      <c r="W19" s="31">
        <v>46387</v>
      </c>
    </row>
    <row r="20" spans="1:23" ht="16.8" x14ac:dyDescent="0.3">
      <c r="A20" s="151">
        <v>2</v>
      </c>
      <c r="B20" s="153" t="s">
        <v>77</v>
      </c>
      <c r="C20" s="29">
        <v>1993</v>
      </c>
      <c r="D20" s="29"/>
      <c r="E20" s="139" t="s">
        <v>51</v>
      </c>
      <c r="F20" s="140"/>
      <c r="G20" s="29" t="s">
        <v>33</v>
      </c>
      <c r="H20" s="141" t="s">
        <v>34</v>
      </c>
      <c r="I20" s="142"/>
      <c r="J20" s="8">
        <v>4932.5</v>
      </c>
      <c r="K20" s="8">
        <v>4772.5</v>
      </c>
      <c r="L20" s="8">
        <v>2755</v>
      </c>
      <c r="M20" s="20" t="s">
        <v>65</v>
      </c>
      <c r="N20" s="8">
        <f t="shared" si="3"/>
        <v>10272519.9</v>
      </c>
      <c r="O20" s="8" t="s">
        <v>0</v>
      </c>
      <c r="P20" s="8" t="s">
        <v>0</v>
      </c>
      <c r="Q20" s="8" t="s">
        <v>0</v>
      </c>
      <c r="R20" s="8">
        <f t="shared" si="4"/>
        <v>10272519.9</v>
      </c>
      <c r="S20" s="8" t="s">
        <v>0</v>
      </c>
      <c r="T20" s="32" t="s">
        <v>55</v>
      </c>
      <c r="U20" s="30">
        <v>2152.44</v>
      </c>
      <c r="V20" s="30">
        <f t="shared" si="5"/>
        <v>2152.44</v>
      </c>
      <c r="W20" s="31">
        <v>46387</v>
      </c>
    </row>
    <row r="21" spans="1:23" ht="33.6" x14ac:dyDescent="0.3">
      <c r="A21" s="152"/>
      <c r="B21" s="154"/>
      <c r="C21" s="29">
        <v>1993</v>
      </c>
      <c r="D21" s="29"/>
      <c r="E21" s="18" t="s">
        <v>51</v>
      </c>
      <c r="F21" s="19"/>
      <c r="G21" s="29">
        <v>5</v>
      </c>
      <c r="H21" s="33"/>
      <c r="I21" s="16">
        <v>6</v>
      </c>
      <c r="J21" s="8">
        <v>4932.5</v>
      </c>
      <c r="K21" s="8">
        <v>4772.5</v>
      </c>
      <c r="L21" s="8">
        <v>2755</v>
      </c>
      <c r="M21" s="20" t="s">
        <v>65</v>
      </c>
      <c r="N21" s="8">
        <f t="shared" si="3"/>
        <v>5821877.3000000007</v>
      </c>
      <c r="O21" s="8"/>
      <c r="P21" s="8"/>
      <c r="Q21" s="8"/>
      <c r="R21" s="8">
        <f t="shared" si="4"/>
        <v>5821877.3000000007</v>
      </c>
      <c r="S21" s="8"/>
      <c r="T21" s="22" t="s">
        <v>54</v>
      </c>
      <c r="U21" s="30">
        <v>1219.8800000000001</v>
      </c>
      <c r="V21" s="30">
        <f t="shared" si="5"/>
        <v>1219.8800000000001</v>
      </c>
      <c r="W21" s="31">
        <v>46387</v>
      </c>
    </row>
    <row r="22" spans="1:23" ht="33.6" x14ac:dyDescent="0.3">
      <c r="A22" s="152"/>
      <c r="B22" s="154"/>
      <c r="C22" s="29">
        <v>1993</v>
      </c>
      <c r="D22" s="29"/>
      <c r="E22" s="18" t="s">
        <v>51</v>
      </c>
      <c r="F22" s="19"/>
      <c r="G22" s="29">
        <v>5</v>
      </c>
      <c r="H22" s="33"/>
      <c r="I22" s="16">
        <v>6</v>
      </c>
      <c r="J22" s="8">
        <v>4932.5</v>
      </c>
      <c r="K22" s="8">
        <v>4772.5</v>
      </c>
      <c r="L22" s="8">
        <v>2755</v>
      </c>
      <c r="M22" s="20" t="s">
        <v>65</v>
      </c>
      <c r="N22" s="8">
        <f t="shared" si="3"/>
        <v>5372021.4499999993</v>
      </c>
      <c r="O22" s="8"/>
      <c r="P22" s="8"/>
      <c r="Q22" s="8"/>
      <c r="R22" s="8">
        <f t="shared" si="4"/>
        <v>5372021.4499999993</v>
      </c>
      <c r="S22" s="8"/>
      <c r="T22" s="22" t="s">
        <v>56</v>
      </c>
      <c r="U22" s="30">
        <v>1125.6199999999999</v>
      </c>
      <c r="V22" s="30">
        <f t="shared" si="5"/>
        <v>1125.6199999999999</v>
      </c>
      <c r="W22" s="31">
        <v>46387</v>
      </c>
    </row>
    <row r="23" spans="1:23" ht="33.6" x14ac:dyDescent="0.3">
      <c r="A23" s="152"/>
      <c r="B23" s="154"/>
      <c r="C23" s="29">
        <v>1993</v>
      </c>
      <c r="D23" s="29"/>
      <c r="E23" s="18" t="s">
        <v>51</v>
      </c>
      <c r="F23" s="19"/>
      <c r="G23" s="29">
        <v>5</v>
      </c>
      <c r="H23" s="33"/>
      <c r="I23" s="16">
        <v>6</v>
      </c>
      <c r="J23" s="8">
        <v>4932.5</v>
      </c>
      <c r="K23" s="8">
        <v>4772.5</v>
      </c>
      <c r="L23" s="8">
        <v>2755</v>
      </c>
      <c r="M23" s="20" t="s">
        <v>65</v>
      </c>
      <c r="N23" s="8">
        <f t="shared" si="3"/>
        <v>3854700.5250000004</v>
      </c>
      <c r="O23" s="8"/>
      <c r="P23" s="8"/>
      <c r="Q23" s="8"/>
      <c r="R23" s="8">
        <f t="shared" si="4"/>
        <v>3854700.5250000004</v>
      </c>
      <c r="S23" s="8"/>
      <c r="T23" s="22" t="s">
        <v>53</v>
      </c>
      <c r="U23" s="30">
        <v>807.69</v>
      </c>
      <c r="V23" s="30">
        <f t="shared" si="5"/>
        <v>807.69</v>
      </c>
      <c r="W23" s="31">
        <v>46387</v>
      </c>
    </row>
    <row r="24" spans="1:23" ht="16.8" x14ac:dyDescent="0.3">
      <c r="A24" s="152"/>
      <c r="B24" s="154"/>
      <c r="C24" s="29">
        <v>1993</v>
      </c>
      <c r="D24" s="29"/>
      <c r="E24" s="139" t="s">
        <v>51</v>
      </c>
      <c r="F24" s="140"/>
      <c r="G24" s="29" t="s">
        <v>33</v>
      </c>
      <c r="H24" s="141" t="s">
        <v>34</v>
      </c>
      <c r="I24" s="142"/>
      <c r="J24" s="8">
        <v>4932.5</v>
      </c>
      <c r="K24" s="8">
        <v>4772.5</v>
      </c>
      <c r="L24" s="8">
        <v>2755</v>
      </c>
      <c r="M24" s="20" t="s">
        <v>65</v>
      </c>
      <c r="N24" s="8">
        <f t="shared" si="3"/>
        <v>11314786.174999999</v>
      </c>
      <c r="O24" s="8" t="s">
        <v>0</v>
      </c>
      <c r="P24" s="8" t="s">
        <v>0</v>
      </c>
      <c r="Q24" s="8" t="s">
        <v>0</v>
      </c>
      <c r="R24" s="8">
        <f t="shared" si="4"/>
        <v>11314786.174999999</v>
      </c>
      <c r="S24" s="8" t="s">
        <v>0</v>
      </c>
      <c r="T24" s="22" t="s">
        <v>52</v>
      </c>
      <c r="U24" s="30">
        <v>2370.83</v>
      </c>
      <c r="V24" s="30">
        <f t="shared" si="5"/>
        <v>2370.83</v>
      </c>
      <c r="W24" s="31">
        <v>46387</v>
      </c>
    </row>
    <row r="25" spans="1:23" ht="16.8" x14ac:dyDescent="0.3">
      <c r="A25" s="162">
        <v>3</v>
      </c>
      <c r="B25" s="164" t="s">
        <v>78</v>
      </c>
      <c r="C25" s="20">
        <v>1969</v>
      </c>
      <c r="D25" s="20"/>
      <c r="E25" s="93" t="s">
        <v>57</v>
      </c>
      <c r="F25" s="94"/>
      <c r="G25" s="20" t="s">
        <v>33</v>
      </c>
      <c r="H25" s="100">
        <v>5</v>
      </c>
      <c r="I25" s="101"/>
      <c r="J25" s="21">
        <v>3630.8</v>
      </c>
      <c r="K25" s="21">
        <v>3360.8</v>
      </c>
      <c r="L25" s="21">
        <v>2283.6</v>
      </c>
      <c r="M25" s="20">
        <v>145</v>
      </c>
      <c r="N25" s="21">
        <f t="shared" si="3"/>
        <v>4252285.8080000002</v>
      </c>
      <c r="O25" s="21" t="s">
        <v>0</v>
      </c>
      <c r="P25" s="21" t="s">
        <v>0</v>
      </c>
      <c r="Q25" s="21" t="s">
        <v>0</v>
      </c>
      <c r="R25" s="21">
        <f t="shared" si="4"/>
        <v>4252285.8080000002</v>
      </c>
      <c r="S25" s="21" t="s">
        <v>0</v>
      </c>
      <c r="T25" s="22" t="s">
        <v>61</v>
      </c>
      <c r="U25" s="23">
        <v>1265.26</v>
      </c>
      <c r="V25" s="23">
        <f t="shared" si="5"/>
        <v>1265.26</v>
      </c>
      <c r="W25" s="24">
        <v>46387</v>
      </c>
    </row>
    <row r="26" spans="1:23" ht="16.8" x14ac:dyDescent="0.3">
      <c r="A26" s="163"/>
      <c r="B26" s="165"/>
      <c r="C26" s="20">
        <v>1969</v>
      </c>
      <c r="D26" s="20"/>
      <c r="E26" s="93" t="s">
        <v>57</v>
      </c>
      <c r="F26" s="94"/>
      <c r="G26" s="20" t="s">
        <v>33</v>
      </c>
      <c r="H26" s="100">
        <v>5</v>
      </c>
      <c r="I26" s="101"/>
      <c r="J26" s="21">
        <v>3630.8</v>
      </c>
      <c r="K26" s="34">
        <v>3360.8</v>
      </c>
      <c r="L26" s="21">
        <v>2283.6</v>
      </c>
      <c r="M26" s="20">
        <v>145</v>
      </c>
      <c r="N26" s="34">
        <f t="shared" si="3"/>
        <v>14473117.16</v>
      </c>
      <c r="O26" s="21" t="s">
        <v>0</v>
      </c>
      <c r="P26" s="21" t="s">
        <v>0</v>
      </c>
      <c r="Q26" s="21" t="s">
        <v>0</v>
      </c>
      <c r="R26" s="34">
        <f t="shared" si="4"/>
        <v>14473117.16</v>
      </c>
      <c r="S26" s="21" t="s">
        <v>0</v>
      </c>
      <c r="T26" s="22" t="s">
        <v>62</v>
      </c>
      <c r="U26" s="35">
        <v>4306.45</v>
      </c>
      <c r="V26" s="23">
        <f t="shared" si="5"/>
        <v>4306.45</v>
      </c>
      <c r="W26" s="24">
        <v>46387</v>
      </c>
    </row>
    <row r="27" spans="1:23" ht="15" customHeight="1" x14ac:dyDescent="0.3">
      <c r="A27" s="163"/>
      <c r="B27" s="165"/>
      <c r="C27" s="20">
        <v>1969</v>
      </c>
      <c r="D27" s="20"/>
      <c r="E27" s="93" t="s">
        <v>57</v>
      </c>
      <c r="F27" s="94"/>
      <c r="G27" s="20" t="s">
        <v>33</v>
      </c>
      <c r="H27" s="100">
        <v>5</v>
      </c>
      <c r="I27" s="101"/>
      <c r="J27" s="21">
        <v>3630.8</v>
      </c>
      <c r="K27" s="21">
        <v>3360.8</v>
      </c>
      <c r="L27" s="21">
        <v>2283.6</v>
      </c>
      <c r="M27" s="20">
        <v>145</v>
      </c>
      <c r="N27" s="21">
        <f t="shared" si="3"/>
        <v>7233920.3520000009</v>
      </c>
      <c r="O27" s="21" t="s">
        <v>0</v>
      </c>
      <c r="P27" s="21" t="s">
        <v>0</v>
      </c>
      <c r="Q27" s="21" t="s">
        <v>0</v>
      </c>
      <c r="R27" s="21">
        <f t="shared" si="4"/>
        <v>7233920.3520000009</v>
      </c>
      <c r="S27" s="21" t="s">
        <v>0</v>
      </c>
      <c r="T27" s="22" t="s">
        <v>55</v>
      </c>
      <c r="U27" s="23">
        <v>2152.44</v>
      </c>
      <c r="V27" s="23">
        <f t="shared" si="5"/>
        <v>2152.44</v>
      </c>
      <c r="W27" s="24">
        <v>46387</v>
      </c>
    </row>
    <row r="28" spans="1:23" ht="32.25" customHeight="1" x14ac:dyDescent="0.3">
      <c r="A28" s="73">
        <v>4</v>
      </c>
      <c r="B28" s="79" t="s">
        <v>80</v>
      </c>
      <c r="C28" s="20" t="s">
        <v>60</v>
      </c>
      <c r="D28" s="20"/>
      <c r="E28" s="93" t="s">
        <v>57</v>
      </c>
      <c r="F28" s="94"/>
      <c r="G28" s="20" t="s">
        <v>33</v>
      </c>
      <c r="H28" s="100">
        <v>6</v>
      </c>
      <c r="I28" s="101"/>
      <c r="J28" s="21">
        <v>5123.6000000000004</v>
      </c>
      <c r="K28" s="21">
        <v>4727.3999999999996</v>
      </c>
      <c r="L28" s="21">
        <v>4662.6000000000004</v>
      </c>
      <c r="M28" s="20" t="s">
        <v>81</v>
      </c>
      <c r="N28" s="21">
        <f t="shared" si="3"/>
        <v>5981390.1239999998</v>
      </c>
      <c r="O28" s="21" t="s">
        <v>0</v>
      </c>
      <c r="P28" s="21" t="s">
        <v>0</v>
      </c>
      <c r="Q28" s="21" t="s">
        <v>0</v>
      </c>
      <c r="R28" s="21">
        <f t="shared" si="4"/>
        <v>5981390.1239999998</v>
      </c>
      <c r="S28" s="21" t="s">
        <v>0</v>
      </c>
      <c r="T28" s="22" t="s">
        <v>61</v>
      </c>
      <c r="U28" s="23">
        <v>1265.26</v>
      </c>
      <c r="V28" s="23">
        <f t="shared" si="5"/>
        <v>1265.26</v>
      </c>
      <c r="W28" s="24">
        <v>46387</v>
      </c>
    </row>
    <row r="29" spans="1:23" ht="33" customHeight="1" x14ac:dyDescent="0.3">
      <c r="A29" s="37">
        <v>5</v>
      </c>
      <c r="B29" s="37" t="s">
        <v>79</v>
      </c>
      <c r="C29" s="38">
        <v>1962</v>
      </c>
      <c r="D29" s="38"/>
      <c r="E29" s="159" t="s">
        <v>51</v>
      </c>
      <c r="F29" s="159"/>
      <c r="G29" s="38">
        <v>4</v>
      </c>
      <c r="H29" s="160">
        <v>2</v>
      </c>
      <c r="I29" s="160"/>
      <c r="J29" s="39">
        <v>1708.2</v>
      </c>
      <c r="K29" s="39">
        <v>1506.3</v>
      </c>
      <c r="L29" s="39">
        <v>1489.5</v>
      </c>
      <c r="M29" s="40">
        <v>72</v>
      </c>
      <c r="N29" s="39">
        <f t="shared" si="3"/>
        <v>4132187.6009999998</v>
      </c>
      <c r="O29" s="39" t="s">
        <v>0</v>
      </c>
      <c r="P29" s="39" t="s">
        <v>0</v>
      </c>
      <c r="Q29" s="39" t="s">
        <v>0</v>
      </c>
      <c r="R29" s="39">
        <f t="shared" si="4"/>
        <v>4132187.6009999998</v>
      </c>
      <c r="S29" s="39" t="s">
        <v>0</v>
      </c>
      <c r="T29" s="17" t="s">
        <v>52</v>
      </c>
      <c r="U29" s="41">
        <v>2743.27</v>
      </c>
      <c r="V29" s="41">
        <f t="shared" si="5"/>
        <v>2743.27</v>
      </c>
      <c r="W29" s="42">
        <v>46387</v>
      </c>
    </row>
    <row r="30" spans="1:23" ht="26.4" customHeight="1" x14ac:dyDescent="0.3">
      <c r="A30" s="43">
        <v>6</v>
      </c>
      <c r="B30" s="44" t="s">
        <v>98</v>
      </c>
      <c r="C30" s="29">
        <v>1986</v>
      </c>
      <c r="D30" s="29"/>
      <c r="E30" s="139" t="s">
        <v>57</v>
      </c>
      <c r="F30" s="140"/>
      <c r="G30" s="29" t="s">
        <v>33</v>
      </c>
      <c r="H30" s="141">
        <v>10</v>
      </c>
      <c r="I30" s="142"/>
      <c r="J30" s="8">
        <v>5613</v>
      </c>
      <c r="K30" s="8">
        <v>5540.3</v>
      </c>
      <c r="L30" s="8">
        <v>3395.7</v>
      </c>
      <c r="M30" s="20" t="s">
        <v>65</v>
      </c>
      <c r="N30" s="8">
        <f t="shared" si="3"/>
        <v>11925163.332</v>
      </c>
      <c r="O30" s="8" t="s">
        <v>0</v>
      </c>
      <c r="P30" s="8" t="s">
        <v>0</v>
      </c>
      <c r="Q30" s="8" t="s">
        <v>0</v>
      </c>
      <c r="R30" s="8">
        <f t="shared" si="4"/>
        <v>11925163.332</v>
      </c>
      <c r="S30" s="8" t="s">
        <v>0</v>
      </c>
      <c r="T30" s="22" t="s">
        <v>55</v>
      </c>
      <c r="U30" s="30">
        <v>2152.44</v>
      </c>
      <c r="V30" s="30">
        <f t="shared" si="5"/>
        <v>2152.44</v>
      </c>
      <c r="W30" s="31">
        <v>46387</v>
      </c>
    </row>
    <row r="31" spans="1:23" ht="22.2" customHeight="1" x14ac:dyDescent="0.3">
      <c r="A31" s="45">
        <v>7</v>
      </c>
      <c r="B31" s="44" t="s">
        <v>86</v>
      </c>
      <c r="C31" s="20">
        <v>1990</v>
      </c>
      <c r="D31" s="20"/>
      <c r="E31" s="93" t="s">
        <v>51</v>
      </c>
      <c r="F31" s="94"/>
      <c r="G31" s="20">
        <v>5</v>
      </c>
      <c r="H31" s="100">
        <v>6</v>
      </c>
      <c r="I31" s="101"/>
      <c r="J31" s="21">
        <v>4931.6000000000004</v>
      </c>
      <c r="K31" s="21">
        <v>4771.6000000000004</v>
      </c>
      <c r="L31" s="21">
        <v>3395.7</v>
      </c>
      <c r="M31" s="20" t="s">
        <v>65</v>
      </c>
      <c r="N31" s="8">
        <f t="shared" si="3"/>
        <v>10270582.704000002</v>
      </c>
      <c r="O31" s="8" t="s">
        <v>0</v>
      </c>
      <c r="P31" s="8" t="s">
        <v>0</v>
      </c>
      <c r="Q31" s="8" t="s">
        <v>0</v>
      </c>
      <c r="R31" s="8">
        <f t="shared" si="4"/>
        <v>10270582.704000002</v>
      </c>
      <c r="S31" s="8" t="s">
        <v>0</v>
      </c>
      <c r="T31" s="32" t="s">
        <v>55</v>
      </c>
      <c r="U31" s="30">
        <v>2152.44</v>
      </c>
      <c r="V31" s="30">
        <v>2152.44</v>
      </c>
      <c r="W31" s="31">
        <v>46387</v>
      </c>
    </row>
    <row r="32" spans="1:23" ht="17.399999999999999" x14ac:dyDescent="0.35">
      <c r="A32" s="159" t="s">
        <v>58</v>
      </c>
      <c r="B32" s="159"/>
      <c r="C32" s="159"/>
      <c r="D32" s="159"/>
      <c r="E32" s="159"/>
      <c r="F32" s="159"/>
      <c r="G32" s="159"/>
      <c r="H32" s="159"/>
      <c r="I32" s="159"/>
      <c r="J32" s="10"/>
      <c r="K32" s="10"/>
      <c r="L32" s="10"/>
      <c r="M32" s="10"/>
      <c r="N32" s="11">
        <f>SUM(N15:N30)</f>
        <v>108675057.169</v>
      </c>
      <c r="O32" s="10"/>
      <c r="P32" s="10"/>
      <c r="Q32" s="10"/>
      <c r="R32" s="11">
        <f>SUM(R15:R30)</f>
        <v>108675057.169</v>
      </c>
      <c r="S32" s="10"/>
      <c r="T32" s="15"/>
      <c r="U32" s="10"/>
      <c r="V32" s="10"/>
      <c r="W32" s="10"/>
    </row>
    <row r="33" spans="1:23" ht="31.8" customHeight="1" x14ac:dyDescent="0.35">
      <c r="A33" s="161" t="s">
        <v>75</v>
      </c>
      <c r="B33" s="161"/>
      <c r="C33" s="161"/>
      <c r="D33" s="161"/>
      <c r="E33" s="161"/>
      <c r="F33" s="161"/>
      <c r="G33" s="161"/>
      <c r="H33" s="16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39.6" customHeight="1" x14ac:dyDescent="0.3">
      <c r="A34" s="95" t="s">
        <v>50</v>
      </c>
      <c r="B34" s="95"/>
      <c r="C34" s="95"/>
      <c r="D34" s="95"/>
      <c r="E34" s="95"/>
      <c r="F34" s="96" t="s">
        <v>0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3" ht="14.25" customHeight="1" x14ac:dyDescent="0.3">
      <c r="A35" s="97" t="s">
        <v>63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</row>
    <row r="36" spans="1:23" ht="31.8" customHeight="1" x14ac:dyDescent="0.3">
      <c r="A36" s="45">
        <v>1</v>
      </c>
      <c r="B36" s="46" t="s">
        <v>82</v>
      </c>
      <c r="C36" s="29">
        <v>1955</v>
      </c>
      <c r="D36" s="29">
        <v>1973</v>
      </c>
      <c r="E36" s="139" t="s">
        <v>89</v>
      </c>
      <c r="F36" s="140"/>
      <c r="G36" s="29">
        <v>2</v>
      </c>
      <c r="H36" s="141">
        <v>1</v>
      </c>
      <c r="I36" s="142"/>
      <c r="J36" s="8">
        <v>581.5</v>
      </c>
      <c r="K36" s="8">
        <v>534.5</v>
      </c>
      <c r="L36" s="8">
        <v>333.8</v>
      </c>
      <c r="M36" s="20">
        <v>20</v>
      </c>
      <c r="N36" s="8">
        <f t="shared" ref="N36:N51" si="6">K36*U36</f>
        <v>8903155.8100000005</v>
      </c>
      <c r="O36" s="8" t="s">
        <v>0</v>
      </c>
      <c r="P36" s="8" t="s">
        <v>0</v>
      </c>
      <c r="Q36" s="8" t="s">
        <v>0</v>
      </c>
      <c r="R36" s="8">
        <f>N36</f>
        <v>8903155.8100000005</v>
      </c>
      <c r="S36" s="8" t="s">
        <v>0</v>
      </c>
      <c r="T36" s="32" t="s">
        <v>90</v>
      </c>
      <c r="U36" s="30">
        <v>16656.98</v>
      </c>
      <c r="V36" s="30">
        <f t="shared" ref="V36:V46" si="7">U36</f>
        <v>16656.98</v>
      </c>
      <c r="W36" s="31">
        <v>46752</v>
      </c>
    </row>
    <row r="37" spans="1:23" ht="26.4" customHeight="1" x14ac:dyDescent="0.3">
      <c r="A37" s="151">
        <v>2</v>
      </c>
      <c r="B37" s="153" t="s">
        <v>86</v>
      </c>
      <c r="C37" s="20">
        <v>1990</v>
      </c>
      <c r="D37" s="20"/>
      <c r="E37" s="93" t="s">
        <v>51</v>
      </c>
      <c r="F37" s="94"/>
      <c r="G37" s="20">
        <v>5</v>
      </c>
      <c r="H37" s="100">
        <v>6</v>
      </c>
      <c r="I37" s="101"/>
      <c r="J37" s="21">
        <v>4931.6000000000004</v>
      </c>
      <c r="K37" s="21">
        <v>4771.6000000000004</v>
      </c>
      <c r="L37" s="21">
        <v>3395.7</v>
      </c>
      <c r="M37" s="20" t="s">
        <v>65</v>
      </c>
      <c r="N37" s="8">
        <f t="shared" si="6"/>
        <v>11312652.428000001</v>
      </c>
      <c r="O37" s="8" t="s">
        <v>0</v>
      </c>
      <c r="P37" s="8" t="s">
        <v>0</v>
      </c>
      <c r="Q37" s="8" t="s">
        <v>0</v>
      </c>
      <c r="R37" s="8">
        <f t="shared" ref="R37:R51" si="8">N37</f>
        <v>11312652.428000001</v>
      </c>
      <c r="S37" s="8" t="s">
        <v>0</v>
      </c>
      <c r="T37" s="32" t="s">
        <v>52</v>
      </c>
      <c r="U37" s="30">
        <v>2370.83</v>
      </c>
      <c r="V37" s="30">
        <f t="shared" si="7"/>
        <v>2370.83</v>
      </c>
      <c r="W37" s="31">
        <v>46752</v>
      </c>
    </row>
    <row r="38" spans="1:23" ht="37.799999999999997" customHeight="1" x14ac:dyDescent="0.3">
      <c r="A38" s="152"/>
      <c r="B38" s="154"/>
      <c r="C38" s="20">
        <v>1990</v>
      </c>
      <c r="D38" s="20"/>
      <c r="E38" s="93" t="s">
        <v>51</v>
      </c>
      <c r="F38" s="94"/>
      <c r="G38" s="20">
        <v>5</v>
      </c>
      <c r="H38" s="100">
        <v>6</v>
      </c>
      <c r="I38" s="101"/>
      <c r="J38" s="21">
        <v>4931.6000000000004</v>
      </c>
      <c r="K38" s="21">
        <v>4771.6000000000004</v>
      </c>
      <c r="L38" s="21">
        <v>3395.7</v>
      </c>
      <c r="M38" s="20" t="s">
        <v>65</v>
      </c>
      <c r="N38" s="8">
        <f t="shared" si="6"/>
        <v>3853973.6040000007</v>
      </c>
      <c r="O38" s="8" t="s">
        <v>0</v>
      </c>
      <c r="P38" s="8" t="s">
        <v>0</v>
      </c>
      <c r="Q38" s="8" t="s">
        <v>0</v>
      </c>
      <c r="R38" s="8">
        <f t="shared" si="8"/>
        <v>3853973.6040000007</v>
      </c>
      <c r="S38" s="8" t="s">
        <v>0</v>
      </c>
      <c r="T38" s="32" t="s">
        <v>53</v>
      </c>
      <c r="U38" s="30">
        <v>807.69</v>
      </c>
      <c r="V38" s="30">
        <f t="shared" si="7"/>
        <v>807.69</v>
      </c>
      <c r="W38" s="31">
        <v>46752</v>
      </c>
    </row>
    <row r="39" spans="1:23" ht="27" customHeight="1" x14ac:dyDescent="0.3">
      <c r="A39" s="152"/>
      <c r="B39" s="154"/>
      <c r="C39" s="20">
        <v>1990</v>
      </c>
      <c r="D39" s="20"/>
      <c r="E39" s="93" t="s">
        <v>51</v>
      </c>
      <c r="F39" s="94"/>
      <c r="G39" s="20">
        <v>5</v>
      </c>
      <c r="H39" s="100">
        <v>6</v>
      </c>
      <c r="I39" s="101"/>
      <c r="J39" s="21">
        <v>4931.6000000000004</v>
      </c>
      <c r="K39" s="21">
        <v>4771.6000000000004</v>
      </c>
      <c r="L39" s="21">
        <v>3395.7</v>
      </c>
      <c r="M39" s="20" t="s">
        <v>65</v>
      </c>
      <c r="N39" s="8">
        <f t="shared" si="6"/>
        <v>5820779.4080000008</v>
      </c>
      <c r="O39" s="8" t="s">
        <v>0</v>
      </c>
      <c r="P39" s="8" t="s">
        <v>0</v>
      </c>
      <c r="Q39" s="8" t="s">
        <v>0</v>
      </c>
      <c r="R39" s="8">
        <f t="shared" si="8"/>
        <v>5820779.4080000008</v>
      </c>
      <c r="S39" s="8" t="s">
        <v>0</v>
      </c>
      <c r="T39" s="32" t="s">
        <v>54</v>
      </c>
      <c r="U39" s="30">
        <v>1219.8800000000001</v>
      </c>
      <c r="V39" s="30">
        <f t="shared" si="7"/>
        <v>1219.8800000000001</v>
      </c>
      <c r="W39" s="31">
        <v>46752</v>
      </c>
    </row>
    <row r="40" spans="1:23" ht="39" customHeight="1" x14ac:dyDescent="0.3">
      <c r="A40" s="171"/>
      <c r="B40" s="172"/>
      <c r="C40" s="20">
        <v>1990</v>
      </c>
      <c r="D40" s="20"/>
      <c r="E40" s="93" t="s">
        <v>51</v>
      </c>
      <c r="F40" s="94"/>
      <c r="G40" s="20">
        <v>5</v>
      </c>
      <c r="H40" s="100">
        <v>6</v>
      </c>
      <c r="I40" s="101"/>
      <c r="J40" s="21">
        <v>4931.6000000000004</v>
      </c>
      <c r="K40" s="21">
        <v>4771.6000000000004</v>
      </c>
      <c r="L40" s="21">
        <v>3395.7</v>
      </c>
      <c r="M40" s="20" t="s">
        <v>65</v>
      </c>
      <c r="N40" s="8">
        <f t="shared" si="6"/>
        <v>5371008.392</v>
      </c>
      <c r="O40" s="8" t="s">
        <v>0</v>
      </c>
      <c r="P40" s="8" t="s">
        <v>0</v>
      </c>
      <c r="Q40" s="8" t="s">
        <v>0</v>
      </c>
      <c r="R40" s="8">
        <f t="shared" si="8"/>
        <v>5371008.392</v>
      </c>
      <c r="S40" s="8" t="s">
        <v>0</v>
      </c>
      <c r="T40" s="32" t="s">
        <v>56</v>
      </c>
      <c r="U40" s="30">
        <v>1125.6199999999999</v>
      </c>
      <c r="V40" s="30">
        <f t="shared" si="7"/>
        <v>1125.6199999999999</v>
      </c>
      <c r="W40" s="31">
        <v>46752</v>
      </c>
    </row>
    <row r="41" spans="1:23" ht="14.25" customHeight="1" x14ac:dyDescent="0.3">
      <c r="A41" s="162">
        <v>3</v>
      </c>
      <c r="B41" s="164" t="s">
        <v>83</v>
      </c>
      <c r="C41" s="20">
        <v>1971</v>
      </c>
      <c r="D41" s="20"/>
      <c r="E41" s="93" t="s">
        <v>57</v>
      </c>
      <c r="F41" s="94"/>
      <c r="G41" s="20" t="s">
        <v>33</v>
      </c>
      <c r="H41" s="100">
        <v>6</v>
      </c>
      <c r="I41" s="101"/>
      <c r="J41" s="21">
        <v>5092.3999999999996</v>
      </c>
      <c r="K41" s="21">
        <v>4695.3</v>
      </c>
      <c r="L41" s="21">
        <v>3107.5</v>
      </c>
      <c r="M41" s="20" t="s">
        <v>66</v>
      </c>
      <c r="N41" s="21">
        <f t="shared" si="6"/>
        <v>20220074.684999999</v>
      </c>
      <c r="O41" s="21" t="s">
        <v>0</v>
      </c>
      <c r="P41" s="21" t="s">
        <v>0</v>
      </c>
      <c r="Q41" s="21" t="s">
        <v>0</v>
      </c>
      <c r="R41" s="21">
        <f t="shared" si="8"/>
        <v>20220074.684999999</v>
      </c>
      <c r="S41" s="21" t="s">
        <v>0</v>
      </c>
      <c r="T41" s="22" t="s">
        <v>62</v>
      </c>
      <c r="U41" s="23">
        <v>4306.45</v>
      </c>
      <c r="V41" s="23">
        <f t="shared" si="7"/>
        <v>4306.45</v>
      </c>
      <c r="W41" s="24">
        <v>46752</v>
      </c>
    </row>
    <row r="42" spans="1:23" ht="16.8" x14ac:dyDescent="0.3">
      <c r="A42" s="163"/>
      <c r="B42" s="165"/>
      <c r="C42" s="20">
        <v>1971</v>
      </c>
      <c r="D42" s="20"/>
      <c r="E42" s="93" t="s">
        <v>57</v>
      </c>
      <c r="F42" s="94"/>
      <c r="G42" s="20" t="s">
        <v>33</v>
      </c>
      <c r="H42" s="100">
        <v>6</v>
      </c>
      <c r="I42" s="101"/>
      <c r="J42" s="21">
        <v>5092.3999999999996</v>
      </c>
      <c r="K42" s="21">
        <v>4695.3</v>
      </c>
      <c r="L42" s="21">
        <v>3107.5</v>
      </c>
      <c r="M42" s="20" t="s">
        <v>66</v>
      </c>
      <c r="N42" s="21">
        <f t="shared" si="6"/>
        <v>11131758.098999999</v>
      </c>
      <c r="O42" s="21" t="s">
        <v>0</v>
      </c>
      <c r="P42" s="21" t="s">
        <v>0</v>
      </c>
      <c r="Q42" s="21" t="s">
        <v>0</v>
      </c>
      <c r="R42" s="21">
        <f t="shared" si="8"/>
        <v>11131758.098999999</v>
      </c>
      <c r="S42" s="21" t="s">
        <v>0</v>
      </c>
      <c r="T42" s="22" t="s">
        <v>52</v>
      </c>
      <c r="U42" s="23">
        <v>2370.83</v>
      </c>
      <c r="V42" s="23">
        <f t="shared" si="7"/>
        <v>2370.83</v>
      </c>
      <c r="W42" s="24">
        <v>46752</v>
      </c>
    </row>
    <row r="43" spans="1:23" ht="16.8" x14ac:dyDescent="0.3">
      <c r="A43" s="163"/>
      <c r="B43" s="166"/>
      <c r="C43" s="52">
        <v>1971</v>
      </c>
      <c r="D43" s="52"/>
      <c r="E43" s="56" t="s">
        <v>57</v>
      </c>
      <c r="F43" s="57"/>
      <c r="G43" s="52">
        <v>5</v>
      </c>
      <c r="H43" s="58"/>
      <c r="I43" s="59">
        <v>6</v>
      </c>
      <c r="J43" s="60">
        <v>5092.3999999999996</v>
      </c>
      <c r="K43" s="60">
        <v>4695.3</v>
      </c>
      <c r="L43" s="60">
        <v>3107.5</v>
      </c>
      <c r="M43" s="52" t="s">
        <v>66</v>
      </c>
      <c r="N43" s="60">
        <f t="shared" si="6"/>
        <v>5940775.2779999999</v>
      </c>
      <c r="O43" s="60"/>
      <c r="P43" s="60"/>
      <c r="Q43" s="60"/>
      <c r="R43" s="60">
        <f t="shared" si="8"/>
        <v>5940775.2779999999</v>
      </c>
      <c r="S43" s="60"/>
      <c r="T43" s="53" t="s">
        <v>61</v>
      </c>
      <c r="U43" s="36">
        <v>1265.26</v>
      </c>
      <c r="V43" s="36">
        <f t="shared" si="7"/>
        <v>1265.26</v>
      </c>
      <c r="W43" s="24">
        <v>46752</v>
      </c>
    </row>
    <row r="44" spans="1:23" ht="16.8" x14ac:dyDescent="0.3">
      <c r="A44" s="84">
        <v>4</v>
      </c>
      <c r="B44" s="168" t="s">
        <v>94</v>
      </c>
      <c r="C44" s="20">
        <v>1986</v>
      </c>
      <c r="D44" s="20"/>
      <c r="E44" s="50" t="s">
        <v>57</v>
      </c>
      <c r="F44" s="51"/>
      <c r="G44" s="20">
        <v>5</v>
      </c>
      <c r="H44" s="48"/>
      <c r="I44" s="49">
        <v>10</v>
      </c>
      <c r="J44" s="21">
        <v>5613</v>
      </c>
      <c r="K44" s="21">
        <v>5540.3</v>
      </c>
      <c r="L44" s="21">
        <v>3395.7</v>
      </c>
      <c r="M44" s="20" t="s">
        <v>65</v>
      </c>
      <c r="N44" s="21">
        <f t="shared" si="6"/>
        <v>6758501.1640000008</v>
      </c>
      <c r="O44" s="21"/>
      <c r="P44" s="21"/>
      <c r="Q44" s="21"/>
      <c r="R44" s="21">
        <f t="shared" si="8"/>
        <v>6758501.1640000008</v>
      </c>
      <c r="S44" s="21"/>
      <c r="T44" s="22" t="s">
        <v>54</v>
      </c>
      <c r="U44" s="23">
        <v>1219.8800000000001</v>
      </c>
      <c r="V44" s="23">
        <f t="shared" si="7"/>
        <v>1219.8800000000001</v>
      </c>
      <c r="W44" s="24">
        <v>46752</v>
      </c>
    </row>
    <row r="45" spans="1:23" ht="33.6" x14ac:dyDescent="0.3">
      <c r="A45" s="84"/>
      <c r="B45" s="168"/>
      <c r="C45" s="20">
        <v>1986</v>
      </c>
      <c r="D45" s="20"/>
      <c r="E45" s="50" t="s">
        <v>57</v>
      </c>
      <c r="F45" s="51"/>
      <c r="G45" s="20">
        <v>5</v>
      </c>
      <c r="H45" s="48"/>
      <c r="I45" s="49">
        <v>10</v>
      </c>
      <c r="J45" s="21">
        <v>5613</v>
      </c>
      <c r="K45" s="21">
        <v>5540.3</v>
      </c>
      <c r="L45" s="21">
        <v>3395.7</v>
      </c>
      <c r="M45" s="20" t="s">
        <v>65</v>
      </c>
      <c r="N45" s="21">
        <f t="shared" si="6"/>
        <v>6236272.4859999996</v>
      </c>
      <c r="O45" s="21"/>
      <c r="P45" s="21"/>
      <c r="Q45" s="21"/>
      <c r="R45" s="21">
        <f t="shared" si="8"/>
        <v>6236272.4859999996</v>
      </c>
      <c r="S45" s="21"/>
      <c r="T45" s="22" t="s">
        <v>56</v>
      </c>
      <c r="U45" s="23">
        <v>1125.6199999999999</v>
      </c>
      <c r="V45" s="23">
        <f t="shared" si="7"/>
        <v>1125.6199999999999</v>
      </c>
      <c r="W45" s="24">
        <v>46752</v>
      </c>
    </row>
    <row r="46" spans="1:23" ht="33.6" x14ac:dyDescent="0.3">
      <c r="A46" s="84"/>
      <c r="B46" s="168"/>
      <c r="C46" s="20">
        <v>1986</v>
      </c>
      <c r="D46" s="20"/>
      <c r="E46" s="93" t="s">
        <v>57</v>
      </c>
      <c r="F46" s="94"/>
      <c r="G46" s="20">
        <v>5</v>
      </c>
      <c r="H46" s="48"/>
      <c r="I46" s="49">
        <v>10</v>
      </c>
      <c r="J46" s="21">
        <v>5613</v>
      </c>
      <c r="K46" s="21">
        <v>5540.3</v>
      </c>
      <c r="L46" s="21">
        <v>3395.7</v>
      </c>
      <c r="M46" s="20" t="s">
        <v>65</v>
      </c>
      <c r="N46" s="21">
        <f t="shared" si="6"/>
        <v>4474844.9070000006</v>
      </c>
      <c r="O46" s="21"/>
      <c r="P46" s="21"/>
      <c r="Q46" s="21"/>
      <c r="R46" s="21">
        <f t="shared" si="8"/>
        <v>4474844.9070000006</v>
      </c>
      <c r="S46" s="21"/>
      <c r="T46" s="22" t="s">
        <v>53</v>
      </c>
      <c r="U46" s="23">
        <v>807.69</v>
      </c>
      <c r="V46" s="23">
        <f t="shared" si="7"/>
        <v>807.69</v>
      </c>
      <c r="W46" s="24">
        <v>46752</v>
      </c>
    </row>
    <row r="47" spans="1:23" ht="16.8" x14ac:dyDescent="0.3">
      <c r="A47" s="84"/>
      <c r="B47" s="169"/>
      <c r="C47" s="20">
        <v>1986</v>
      </c>
      <c r="D47" s="20"/>
      <c r="E47" s="93" t="s">
        <v>57</v>
      </c>
      <c r="F47" s="94"/>
      <c r="G47" s="20" t="s">
        <v>33</v>
      </c>
      <c r="H47" s="100">
        <v>10</v>
      </c>
      <c r="I47" s="101"/>
      <c r="J47" s="21">
        <v>5613</v>
      </c>
      <c r="K47" s="21">
        <v>5540.3</v>
      </c>
      <c r="L47" s="21">
        <v>3395.7</v>
      </c>
      <c r="M47" s="20" t="s">
        <v>65</v>
      </c>
      <c r="N47" s="21">
        <f t="shared" si="6"/>
        <v>13135109.449000001</v>
      </c>
      <c r="O47" s="21" t="s">
        <v>0</v>
      </c>
      <c r="P47" s="21" t="s">
        <v>0</v>
      </c>
      <c r="Q47" s="21" t="s">
        <v>0</v>
      </c>
      <c r="R47" s="21">
        <f t="shared" si="8"/>
        <v>13135109.449000001</v>
      </c>
      <c r="S47" s="21" t="s">
        <v>0</v>
      </c>
      <c r="T47" s="22" t="s">
        <v>52</v>
      </c>
      <c r="U47" s="23">
        <v>2370.83</v>
      </c>
      <c r="V47" s="23">
        <f t="shared" ref="V47:V51" si="9">U47</f>
        <v>2370.83</v>
      </c>
      <c r="W47" s="24">
        <v>46752</v>
      </c>
    </row>
    <row r="48" spans="1:23" ht="16.8" x14ac:dyDescent="0.3">
      <c r="A48" s="162">
        <v>5</v>
      </c>
      <c r="B48" s="164" t="s">
        <v>85</v>
      </c>
      <c r="C48" s="20">
        <v>1971</v>
      </c>
      <c r="D48" s="20"/>
      <c r="E48" s="93" t="s">
        <v>51</v>
      </c>
      <c r="F48" s="94"/>
      <c r="G48" s="20">
        <v>5</v>
      </c>
      <c r="H48" s="100">
        <v>8</v>
      </c>
      <c r="I48" s="101"/>
      <c r="J48" s="21">
        <v>6525.1</v>
      </c>
      <c r="K48" s="21">
        <v>5994</v>
      </c>
      <c r="L48" s="21">
        <v>3993.8</v>
      </c>
      <c r="M48" s="20" t="s">
        <v>65</v>
      </c>
      <c r="N48" s="21">
        <f t="shared" si="6"/>
        <v>14210755.02</v>
      </c>
      <c r="O48" s="21" t="s">
        <v>0</v>
      </c>
      <c r="P48" s="21" t="s">
        <v>0</v>
      </c>
      <c r="Q48" s="21" t="s">
        <v>0</v>
      </c>
      <c r="R48" s="21">
        <f t="shared" si="8"/>
        <v>14210755.02</v>
      </c>
      <c r="S48" s="21" t="s">
        <v>0</v>
      </c>
      <c r="T48" s="22" t="s">
        <v>52</v>
      </c>
      <c r="U48" s="23">
        <v>2370.83</v>
      </c>
      <c r="V48" s="23">
        <f t="shared" si="9"/>
        <v>2370.83</v>
      </c>
      <c r="W48" s="24">
        <v>46752</v>
      </c>
    </row>
    <row r="49" spans="1:23" ht="33.6" x14ac:dyDescent="0.3">
      <c r="A49" s="163"/>
      <c r="B49" s="165"/>
      <c r="C49" s="20">
        <v>1971</v>
      </c>
      <c r="D49" s="20"/>
      <c r="E49" s="93" t="s">
        <v>51</v>
      </c>
      <c r="F49" s="94"/>
      <c r="G49" s="20">
        <v>5</v>
      </c>
      <c r="H49" s="100">
        <v>8</v>
      </c>
      <c r="I49" s="101"/>
      <c r="J49" s="21">
        <v>6525.1</v>
      </c>
      <c r="K49" s="21">
        <v>5994</v>
      </c>
      <c r="L49" s="21">
        <v>3993.8</v>
      </c>
      <c r="M49" s="20" t="s">
        <v>65</v>
      </c>
      <c r="N49" s="21">
        <f t="shared" si="6"/>
        <v>4841293.8600000003</v>
      </c>
      <c r="O49" s="21" t="s">
        <v>0</v>
      </c>
      <c r="P49" s="21" t="s">
        <v>0</v>
      </c>
      <c r="Q49" s="21" t="s">
        <v>0</v>
      </c>
      <c r="R49" s="21">
        <f t="shared" si="8"/>
        <v>4841293.8600000003</v>
      </c>
      <c r="S49" s="21" t="s">
        <v>0</v>
      </c>
      <c r="T49" s="22" t="s">
        <v>53</v>
      </c>
      <c r="U49" s="23">
        <v>807.69</v>
      </c>
      <c r="V49" s="23">
        <f t="shared" si="9"/>
        <v>807.69</v>
      </c>
      <c r="W49" s="24">
        <v>46752</v>
      </c>
    </row>
    <row r="50" spans="1:23" ht="16.8" x14ac:dyDescent="0.3">
      <c r="A50" s="163"/>
      <c r="B50" s="165"/>
      <c r="C50" s="20">
        <v>1971</v>
      </c>
      <c r="D50" s="20"/>
      <c r="E50" s="93" t="s">
        <v>51</v>
      </c>
      <c r="F50" s="94"/>
      <c r="G50" s="20">
        <v>5</v>
      </c>
      <c r="H50" s="100">
        <v>8</v>
      </c>
      <c r="I50" s="101"/>
      <c r="J50" s="21">
        <v>6525.1</v>
      </c>
      <c r="K50" s="21">
        <v>5994</v>
      </c>
      <c r="L50" s="21">
        <v>3993.8</v>
      </c>
      <c r="M50" s="20" t="s">
        <v>65</v>
      </c>
      <c r="N50" s="21">
        <f t="shared" si="6"/>
        <v>7311960.7200000007</v>
      </c>
      <c r="O50" s="21" t="s">
        <v>0</v>
      </c>
      <c r="P50" s="21" t="s">
        <v>0</v>
      </c>
      <c r="Q50" s="21" t="s">
        <v>0</v>
      </c>
      <c r="R50" s="21">
        <f t="shared" si="8"/>
        <v>7311960.7200000007</v>
      </c>
      <c r="S50" s="21" t="s">
        <v>0</v>
      </c>
      <c r="T50" s="22" t="s">
        <v>54</v>
      </c>
      <c r="U50" s="23">
        <v>1219.8800000000001</v>
      </c>
      <c r="V50" s="23">
        <f t="shared" si="9"/>
        <v>1219.8800000000001</v>
      </c>
      <c r="W50" s="24">
        <v>46752</v>
      </c>
    </row>
    <row r="51" spans="1:23" ht="33.6" x14ac:dyDescent="0.3">
      <c r="A51" s="167"/>
      <c r="B51" s="170"/>
      <c r="C51" s="20">
        <v>1971</v>
      </c>
      <c r="D51" s="20"/>
      <c r="E51" s="93" t="s">
        <v>51</v>
      </c>
      <c r="F51" s="94"/>
      <c r="G51" s="20">
        <v>5</v>
      </c>
      <c r="H51" s="100">
        <v>8</v>
      </c>
      <c r="I51" s="101"/>
      <c r="J51" s="21">
        <v>6525.1</v>
      </c>
      <c r="K51" s="21">
        <v>5994</v>
      </c>
      <c r="L51" s="21">
        <v>3993.8</v>
      </c>
      <c r="M51" s="20" t="s">
        <v>65</v>
      </c>
      <c r="N51" s="21">
        <f t="shared" si="6"/>
        <v>6746966.2799999993</v>
      </c>
      <c r="O51" s="21" t="s">
        <v>0</v>
      </c>
      <c r="P51" s="21" t="s">
        <v>0</v>
      </c>
      <c r="Q51" s="21" t="s">
        <v>0</v>
      </c>
      <c r="R51" s="21">
        <f t="shared" si="8"/>
        <v>6746966.2799999993</v>
      </c>
      <c r="S51" s="21" t="s">
        <v>0</v>
      </c>
      <c r="T51" s="22" t="s">
        <v>56</v>
      </c>
      <c r="U51" s="23">
        <v>1125.6199999999999</v>
      </c>
      <c r="V51" s="23">
        <f t="shared" si="9"/>
        <v>1125.6199999999999</v>
      </c>
      <c r="W51" s="24">
        <v>46752</v>
      </c>
    </row>
    <row r="52" spans="1:23" ht="17.399999999999999" x14ac:dyDescent="0.35">
      <c r="A52" s="111" t="s">
        <v>58</v>
      </c>
      <c r="B52" s="112"/>
      <c r="C52" s="112"/>
      <c r="D52" s="112"/>
      <c r="E52" s="112"/>
      <c r="F52" s="112"/>
      <c r="G52" s="112"/>
      <c r="H52" s="112"/>
      <c r="I52" s="94"/>
      <c r="J52" s="21" t="s">
        <v>0</v>
      </c>
      <c r="K52" s="21" t="s">
        <v>0</v>
      </c>
      <c r="L52" s="21" t="s">
        <v>0</v>
      </c>
      <c r="M52" s="20" t="s">
        <v>0</v>
      </c>
      <c r="N52" s="21">
        <f>SUM(N36:N51)</f>
        <v>136269881.59</v>
      </c>
      <c r="O52" s="21" t="s">
        <v>0</v>
      </c>
      <c r="P52" s="21" t="s">
        <v>0</v>
      </c>
      <c r="Q52" s="21" t="s">
        <v>0</v>
      </c>
      <c r="R52" s="21">
        <f>SUM(R36:R40)</f>
        <v>35261569.642000005</v>
      </c>
      <c r="S52" s="61"/>
      <c r="T52" s="62"/>
      <c r="U52" s="62"/>
      <c r="V52" s="62"/>
      <c r="W52" s="62"/>
    </row>
    <row r="53" spans="1:23" ht="31.2" customHeight="1" x14ac:dyDescent="0.35">
      <c r="A53" s="108" t="s">
        <v>76</v>
      </c>
      <c r="B53" s="108"/>
      <c r="C53" s="108"/>
      <c r="D53" s="108"/>
      <c r="E53" s="108"/>
      <c r="F53" s="108"/>
      <c r="G53" s="108"/>
      <c r="H53" s="108"/>
      <c r="I53" s="63"/>
      <c r="J53" s="63"/>
      <c r="K53" s="63"/>
      <c r="L53" s="63"/>
      <c r="M53" s="63"/>
      <c r="N53" s="63"/>
      <c r="O53" s="64"/>
      <c r="P53" s="64"/>
      <c r="Q53" s="64"/>
      <c r="R53" s="64"/>
      <c r="S53" s="64"/>
      <c r="T53" s="63"/>
      <c r="U53" s="63"/>
      <c r="V53" s="63"/>
      <c r="W53" s="63"/>
    </row>
    <row r="54" spans="1:23" ht="36.6" customHeight="1" x14ac:dyDescent="0.3">
      <c r="A54" s="109" t="s">
        <v>50</v>
      </c>
      <c r="B54" s="109"/>
      <c r="C54" s="109"/>
      <c r="D54" s="109"/>
      <c r="E54" s="109"/>
      <c r="F54" s="110" t="s">
        <v>0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</row>
    <row r="55" spans="1:23" ht="17.399999999999999" customHeight="1" x14ac:dyDescent="0.3">
      <c r="A55" s="116" t="s">
        <v>63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8"/>
    </row>
    <row r="56" spans="1:23" ht="16.8" customHeight="1" x14ac:dyDescent="0.3">
      <c r="A56" s="65"/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8"/>
    </row>
    <row r="57" spans="1:23" ht="34.799999999999997" customHeight="1" x14ac:dyDescent="0.3">
      <c r="A57" s="52">
        <v>1</v>
      </c>
      <c r="B57" s="53" t="s">
        <v>69</v>
      </c>
      <c r="C57" s="20" t="s">
        <v>60</v>
      </c>
      <c r="D57" s="20"/>
      <c r="E57" s="93" t="s">
        <v>57</v>
      </c>
      <c r="F57" s="94"/>
      <c r="G57" s="20" t="s">
        <v>33</v>
      </c>
      <c r="H57" s="100" t="s">
        <v>36</v>
      </c>
      <c r="I57" s="101"/>
      <c r="J57" s="21">
        <v>6058.3</v>
      </c>
      <c r="K57" s="21">
        <v>5555.7</v>
      </c>
      <c r="L57" s="21">
        <v>3615.4</v>
      </c>
      <c r="M57" s="20">
        <v>249</v>
      </c>
      <c r="N57" s="21">
        <f t="shared" ref="N57:N61" si="10">K57*U57</f>
        <v>10311212.528999999</v>
      </c>
      <c r="O57" s="21" t="s">
        <v>0</v>
      </c>
      <c r="P57" s="21" t="s">
        <v>0</v>
      </c>
      <c r="Q57" s="21" t="s">
        <v>0</v>
      </c>
      <c r="R57" s="21">
        <f t="shared" ref="R57:R71" si="11">N57</f>
        <v>10311212.528999999</v>
      </c>
      <c r="S57" s="21" t="s">
        <v>0</v>
      </c>
      <c r="T57" s="22" t="s">
        <v>92</v>
      </c>
      <c r="U57" s="23">
        <v>1855.97</v>
      </c>
      <c r="V57" s="23">
        <f t="shared" ref="V57:V61" si="12">U57</f>
        <v>1855.97</v>
      </c>
      <c r="W57" s="24">
        <v>47118</v>
      </c>
    </row>
    <row r="58" spans="1:23" ht="48" customHeight="1" x14ac:dyDescent="0.3">
      <c r="A58" s="54">
        <v>2</v>
      </c>
      <c r="B58" s="53" t="s">
        <v>70</v>
      </c>
      <c r="C58" s="20" t="s">
        <v>59</v>
      </c>
      <c r="D58" s="52"/>
      <c r="E58" s="106" t="s">
        <v>57</v>
      </c>
      <c r="F58" s="107"/>
      <c r="G58" s="20" t="s">
        <v>33</v>
      </c>
      <c r="H58" s="100" t="s">
        <v>34</v>
      </c>
      <c r="I58" s="101"/>
      <c r="J58" s="21">
        <v>5180.3</v>
      </c>
      <c r="K58" s="21">
        <v>4783.8999999999996</v>
      </c>
      <c r="L58" s="21">
        <v>4472.3</v>
      </c>
      <c r="M58" s="20">
        <v>235</v>
      </c>
      <c r="N58" s="21">
        <f t="shared" si="10"/>
        <v>8878774.8829999994</v>
      </c>
      <c r="O58" s="21" t="s">
        <v>0</v>
      </c>
      <c r="P58" s="21" t="s">
        <v>0</v>
      </c>
      <c r="Q58" s="21" t="s">
        <v>0</v>
      </c>
      <c r="R58" s="21">
        <f t="shared" si="11"/>
        <v>8878774.8829999994</v>
      </c>
      <c r="S58" s="21" t="s">
        <v>0</v>
      </c>
      <c r="T58" s="22" t="s">
        <v>92</v>
      </c>
      <c r="U58" s="23">
        <v>1855.97</v>
      </c>
      <c r="V58" s="23">
        <f t="shared" si="12"/>
        <v>1855.97</v>
      </c>
      <c r="W58" s="24">
        <v>47118</v>
      </c>
    </row>
    <row r="59" spans="1:23" ht="19.8" customHeight="1" x14ac:dyDescent="0.3">
      <c r="A59" s="84">
        <v>3</v>
      </c>
      <c r="B59" s="113" t="s">
        <v>91</v>
      </c>
      <c r="C59" s="69" t="s">
        <v>67</v>
      </c>
      <c r="D59" s="54" t="s">
        <v>0</v>
      </c>
      <c r="E59" s="113" t="s">
        <v>57</v>
      </c>
      <c r="F59" s="113"/>
      <c r="G59" s="59" t="s">
        <v>32</v>
      </c>
      <c r="H59" s="157" t="s">
        <v>32</v>
      </c>
      <c r="I59" s="158"/>
      <c r="J59" s="60">
        <v>3113.6</v>
      </c>
      <c r="K59" s="60">
        <v>2875.6</v>
      </c>
      <c r="L59" s="60">
        <v>2764.6</v>
      </c>
      <c r="M59" s="52">
        <v>107</v>
      </c>
      <c r="N59" s="21">
        <f t="shared" si="10"/>
        <v>3832312.12</v>
      </c>
      <c r="O59" s="21"/>
      <c r="P59" s="21"/>
      <c r="Q59" s="21"/>
      <c r="R59" s="21">
        <f t="shared" si="11"/>
        <v>3832312.12</v>
      </c>
      <c r="S59" s="21"/>
      <c r="T59" s="22" t="s">
        <v>54</v>
      </c>
      <c r="U59" s="23">
        <v>1332.7</v>
      </c>
      <c r="V59" s="23">
        <f t="shared" si="12"/>
        <v>1332.7</v>
      </c>
      <c r="W59" s="24">
        <v>47118</v>
      </c>
    </row>
    <row r="60" spans="1:23" ht="42.6" customHeight="1" x14ac:dyDescent="0.3">
      <c r="A60" s="84"/>
      <c r="B60" s="113"/>
      <c r="C60" s="69" t="s">
        <v>67</v>
      </c>
      <c r="D60" s="54" t="s">
        <v>0</v>
      </c>
      <c r="E60" s="113" t="s">
        <v>57</v>
      </c>
      <c r="F60" s="113"/>
      <c r="G60" s="59" t="s">
        <v>32</v>
      </c>
      <c r="H60" s="157" t="s">
        <v>32</v>
      </c>
      <c r="I60" s="158"/>
      <c r="J60" s="60">
        <v>3113.6</v>
      </c>
      <c r="K60" s="60">
        <v>2875.6</v>
      </c>
      <c r="L60" s="60">
        <v>2764.6</v>
      </c>
      <c r="M60" s="52">
        <v>107</v>
      </c>
      <c r="N60" s="21">
        <f t="shared" si="10"/>
        <v>3931175.2479999997</v>
      </c>
      <c r="O60" s="21"/>
      <c r="P60" s="21"/>
      <c r="Q60" s="21"/>
      <c r="R60" s="21">
        <f t="shared" si="11"/>
        <v>3931175.2479999997</v>
      </c>
      <c r="S60" s="21"/>
      <c r="T60" s="22" t="s">
        <v>56</v>
      </c>
      <c r="U60" s="23">
        <v>1367.08</v>
      </c>
      <c r="V60" s="23">
        <f t="shared" si="12"/>
        <v>1367.08</v>
      </c>
      <c r="W60" s="24">
        <v>47118</v>
      </c>
    </row>
    <row r="61" spans="1:23" ht="33" customHeight="1" x14ac:dyDescent="0.3">
      <c r="A61" s="84"/>
      <c r="B61" s="113"/>
      <c r="C61" s="69" t="s">
        <v>67</v>
      </c>
      <c r="D61" s="54" t="s">
        <v>0</v>
      </c>
      <c r="E61" s="113" t="s">
        <v>57</v>
      </c>
      <c r="F61" s="113"/>
      <c r="G61" s="59" t="s">
        <v>32</v>
      </c>
      <c r="H61" s="157" t="s">
        <v>32</v>
      </c>
      <c r="I61" s="158"/>
      <c r="J61" s="60">
        <v>3113.6</v>
      </c>
      <c r="K61" s="60">
        <v>2875.6</v>
      </c>
      <c r="L61" s="60">
        <v>2764.6</v>
      </c>
      <c r="M61" s="52">
        <v>107</v>
      </c>
      <c r="N61" s="21">
        <f t="shared" si="10"/>
        <v>2541944.1320000002</v>
      </c>
      <c r="O61" s="21"/>
      <c r="P61" s="21"/>
      <c r="Q61" s="21"/>
      <c r="R61" s="21">
        <f t="shared" si="11"/>
        <v>2541944.1320000002</v>
      </c>
      <c r="S61" s="21"/>
      <c r="T61" s="22" t="s">
        <v>53</v>
      </c>
      <c r="U61" s="23">
        <v>883.97</v>
      </c>
      <c r="V61" s="23">
        <f t="shared" si="12"/>
        <v>883.97</v>
      </c>
      <c r="W61" s="24">
        <v>47118</v>
      </c>
    </row>
    <row r="62" spans="1:23" ht="22.2" customHeight="1" x14ac:dyDescent="0.3">
      <c r="A62" s="84"/>
      <c r="B62" s="113"/>
      <c r="C62" s="70" t="s">
        <v>67</v>
      </c>
      <c r="D62" s="54" t="s">
        <v>0</v>
      </c>
      <c r="E62" s="113" t="s">
        <v>57</v>
      </c>
      <c r="F62" s="113"/>
      <c r="G62" s="71" t="s">
        <v>32</v>
      </c>
      <c r="H62" s="114" t="s">
        <v>32</v>
      </c>
      <c r="I62" s="115"/>
      <c r="J62" s="60">
        <v>3113.6</v>
      </c>
      <c r="K62" s="60">
        <v>2875.6</v>
      </c>
      <c r="L62" s="60">
        <v>2764.6</v>
      </c>
      <c r="M62" s="52">
        <v>107</v>
      </c>
      <c r="N62" s="21">
        <f>K62*U62</f>
        <v>7888547.2119999994</v>
      </c>
      <c r="O62" s="21" t="s">
        <v>0</v>
      </c>
      <c r="P62" s="21" t="s">
        <v>0</v>
      </c>
      <c r="Q62" s="21" t="s">
        <v>0</v>
      </c>
      <c r="R62" s="21">
        <f t="shared" si="11"/>
        <v>7888547.2119999994</v>
      </c>
      <c r="S62" s="21" t="s">
        <v>0</v>
      </c>
      <c r="T62" s="22" t="s">
        <v>52</v>
      </c>
      <c r="U62" s="23">
        <v>2743.27</v>
      </c>
      <c r="V62" s="23">
        <f>U62</f>
        <v>2743.27</v>
      </c>
      <c r="W62" s="24">
        <v>47118</v>
      </c>
    </row>
    <row r="63" spans="1:23" ht="22.2" customHeight="1" x14ac:dyDescent="0.3">
      <c r="A63" s="84">
        <v>4</v>
      </c>
      <c r="B63" s="85" t="s">
        <v>88</v>
      </c>
      <c r="C63" s="87">
        <v>1980</v>
      </c>
      <c r="D63" s="84"/>
      <c r="E63" s="89" t="s">
        <v>57</v>
      </c>
      <c r="F63" s="90"/>
      <c r="G63" s="20">
        <v>5</v>
      </c>
      <c r="H63" s="91">
        <v>6</v>
      </c>
      <c r="I63" s="92"/>
      <c r="J63" s="21">
        <v>5200.8</v>
      </c>
      <c r="K63" s="21">
        <v>4754.3</v>
      </c>
      <c r="L63" s="21">
        <v>3092.6</v>
      </c>
      <c r="M63" s="20" t="s">
        <v>71</v>
      </c>
      <c r="N63" s="21">
        <f>K63*U63</f>
        <v>10233345.492000001</v>
      </c>
      <c r="O63" s="21"/>
      <c r="P63" s="21"/>
      <c r="Q63" s="21"/>
      <c r="R63" s="21">
        <f t="shared" si="11"/>
        <v>10233345.492000001</v>
      </c>
      <c r="S63" s="21"/>
      <c r="T63" s="22" t="s">
        <v>55</v>
      </c>
      <c r="U63" s="23">
        <v>2152.44</v>
      </c>
      <c r="V63" s="23">
        <f>U63</f>
        <v>2152.44</v>
      </c>
      <c r="W63" s="24">
        <v>47118</v>
      </c>
    </row>
    <row r="64" spans="1:23" ht="21.6" customHeight="1" x14ac:dyDescent="0.3">
      <c r="A64" s="84"/>
      <c r="B64" s="86"/>
      <c r="C64" s="88"/>
      <c r="D64" s="84"/>
      <c r="E64" s="82" t="s">
        <v>57</v>
      </c>
      <c r="F64" s="83"/>
      <c r="G64" s="20">
        <v>5</v>
      </c>
      <c r="H64" s="91">
        <v>6</v>
      </c>
      <c r="I64" s="92"/>
      <c r="J64" s="21">
        <v>5200.8</v>
      </c>
      <c r="K64" s="21">
        <v>4754.3</v>
      </c>
      <c r="L64" s="21">
        <v>3092.6</v>
      </c>
      <c r="M64" s="20" t="s">
        <v>71</v>
      </c>
      <c r="N64" s="21">
        <f t="shared" ref="N64:N68" si="13">K64*U64</f>
        <v>20474155.234999999</v>
      </c>
      <c r="O64" s="21" t="s">
        <v>0</v>
      </c>
      <c r="P64" s="21" t="s">
        <v>0</v>
      </c>
      <c r="Q64" s="21" t="s">
        <v>0</v>
      </c>
      <c r="R64" s="21">
        <f t="shared" si="11"/>
        <v>20474155.234999999</v>
      </c>
      <c r="S64" s="21" t="s">
        <v>0</v>
      </c>
      <c r="T64" s="22" t="s">
        <v>62</v>
      </c>
      <c r="U64" s="23">
        <v>4306.45</v>
      </c>
      <c r="V64" s="23">
        <f t="shared" ref="V64:V68" si="14">U64</f>
        <v>4306.45</v>
      </c>
      <c r="W64" s="24">
        <v>47118</v>
      </c>
    </row>
    <row r="65" spans="1:23" ht="16.8" x14ac:dyDescent="0.3">
      <c r="A65" s="163">
        <v>5</v>
      </c>
      <c r="B65" s="165" t="s">
        <v>95</v>
      </c>
      <c r="C65" s="20">
        <v>1972</v>
      </c>
      <c r="D65" s="78"/>
      <c r="E65" s="93" t="s">
        <v>51</v>
      </c>
      <c r="F65" s="94"/>
      <c r="G65" s="20">
        <v>5</v>
      </c>
      <c r="H65" s="100">
        <v>8</v>
      </c>
      <c r="I65" s="101"/>
      <c r="J65" s="21">
        <v>6638.3</v>
      </c>
      <c r="K65" s="21">
        <v>6109.8</v>
      </c>
      <c r="L65" s="21">
        <v>4045.2</v>
      </c>
      <c r="M65" s="20" t="s">
        <v>65</v>
      </c>
      <c r="N65" s="21">
        <f t="shared" si="13"/>
        <v>14485297.134</v>
      </c>
      <c r="O65" s="21" t="s">
        <v>0</v>
      </c>
      <c r="P65" s="21" t="s">
        <v>0</v>
      </c>
      <c r="Q65" s="21" t="s">
        <v>0</v>
      </c>
      <c r="R65" s="21">
        <f t="shared" si="11"/>
        <v>14485297.134</v>
      </c>
      <c r="S65" s="21" t="s">
        <v>0</v>
      </c>
      <c r="T65" s="22" t="s">
        <v>52</v>
      </c>
      <c r="U65" s="23">
        <v>2370.83</v>
      </c>
      <c r="V65" s="23">
        <f t="shared" si="14"/>
        <v>2370.83</v>
      </c>
      <c r="W65" s="24">
        <v>47118</v>
      </c>
    </row>
    <row r="66" spans="1:23" ht="16.8" x14ac:dyDescent="0.3">
      <c r="A66" s="163"/>
      <c r="B66" s="165"/>
      <c r="C66" s="20">
        <v>1972</v>
      </c>
      <c r="D66" s="20"/>
      <c r="E66" s="93" t="s">
        <v>51</v>
      </c>
      <c r="F66" s="94"/>
      <c r="G66" s="20">
        <v>5</v>
      </c>
      <c r="H66" s="100">
        <v>8</v>
      </c>
      <c r="I66" s="101"/>
      <c r="J66" s="21">
        <v>6638.3</v>
      </c>
      <c r="K66" s="21">
        <v>6109.8</v>
      </c>
      <c r="L66" s="21">
        <v>4045.2</v>
      </c>
      <c r="M66" s="20" t="s">
        <v>65</v>
      </c>
      <c r="N66" s="21">
        <f t="shared" si="13"/>
        <v>7730485.5480000004</v>
      </c>
      <c r="O66" s="21" t="s">
        <v>0</v>
      </c>
      <c r="P66" s="21" t="s">
        <v>0</v>
      </c>
      <c r="Q66" s="21" t="s">
        <v>0</v>
      </c>
      <c r="R66" s="21">
        <f t="shared" si="11"/>
        <v>7730485.5480000004</v>
      </c>
      <c r="S66" s="21" t="s">
        <v>0</v>
      </c>
      <c r="T66" s="22" t="s">
        <v>61</v>
      </c>
      <c r="U66" s="23">
        <v>1265.26</v>
      </c>
      <c r="V66" s="23">
        <f t="shared" si="14"/>
        <v>1265.26</v>
      </c>
      <c r="W66" s="24">
        <v>47118</v>
      </c>
    </row>
    <row r="67" spans="1:23" ht="16.8" x14ac:dyDescent="0.3">
      <c r="A67" s="163"/>
      <c r="B67" s="165"/>
      <c r="C67" s="20">
        <v>1972</v>
      </c>
      <c r="D67" s="20"/>
      <c r="E67" s="93" t="s">
        <v>51</v>
      </c>
      <c r="F67" s="94"/>
      <c r="G67" s="20">
        <v>5</v>
      </c>
      <c r="H67" s="100">
        <v>8</v>
      </c>
      <c r="I67" s="101"/>
      <c r="J67" s="21">
        <v>6638.3</v>
      </c>
      <c r="K67" s="21">
        <v>6109.8</v>
      </c>
      <c r="L67" s="21">
        <v>4045.2</v>
      </c>
      <c r="M67" s="20" t="s">
        <v>65</v>
      </c>
      <c r="N67" s="21">
        <f t="shared" si="13"/>
        <v>26311548.210000001</v>
      </c>
      <c r="O67" s="21" t="s">
        <v>0</v>
      </c>
      <c r="P67" s="21" t="s">
        <v>0</v>
      </c>
      <c r="Q67" s="21" t="s">
        <v>0</v>
      </c>
      <c r="R67" s="21">
        <f t="shared" si="11"/>
        <v>26311548.210000001</v>
      </c>
      <c r="S67" s="21" t="s">
        <v>0</v>
      </c>
      <c r="T67" s="22" t="s">
        <v>62</v>
      </c>
      <c r="U67" s="23">
        <v>4306.45</v>
      </c>
      <c r="V67" s="23">
        <f t="shared" si="14"/>
        <v>4306.45</v>
      </c>
      <c r="W67" s="24">
        <v>47118</v>
      </c>
    </row>
    <row r="68" spans="1:23" ht="16.8" x14ac:dyDescent="0.3">
      <c r="A68" s="52">
        <v>6</v>
      </c>
      <c r="B68" s="55" t="s">
        <v>84</v>
      </c>
      <c r="C68" s="49">
        <v>1993</v>
      </c>
      <c r="D68" s="20"/>
      <c r="E68" s="93" t="s">
        <v>51</v>
      </c>
      <c r="F68" s="94"/>
      <c r="G68" s="20" t="s">
        <v>33</v>
      </c>
      <c r="H68" s="100" t="s">
        <v>36</v>
      </c>
      <c r="I68" s="101"/>
      <c r="J68" s="21">
        <v>5483</v>
      </c>
      <c r="K68" s="21">
        <v>5483</v>
      </c>
      <c r="L68" s="21">
        <v>3212.9</v>
      </c>
      <c r="M68" s="20" t="s">
        <v>68</v>
      </c>
      <c r="N68" s="21">
        <f t="shared" si="13"/>
        <v>12999260.889999999</v>
      </c>
      <c r="O68" s="21" t="s">
        <v>0</v>
      </c>
      <c r="P68" s="21" t="s">
        <v>0</v>
      </c>
      <c r="Q68" s="21" t="s">
        <v>0</v>
      </c>
      <c r="R68" s="21">
        <f t="shared" si="11"/>
        <v>12999260.889999999</v>
      </c>
      <c r="S68" s="21" t="s">
        <v>0</v>
      </c>
      <c r="T68" s="22" t="s">
        <v>52</v>
      </c>
      <c r="U68" s="23">
        <v>2370.83</v>
      </c>
      <c r="V68" s="23">
        <f t="shared" si="14"/>
        <v>2370.83</v>
      </c>
      <c r="W68" s="24">
        <v>47118</v>
      </c>
    </row>
    <row r="69" spans="1:23" ht="16.8" x14ac:dyDescent="0.3">
      <c r="A69" s="162">
        <v>7</v>
      </c>
      <c r="B69" s="164" t="s">
        <v>87</v>
      </c>
      <c r="C69" s="20">
        <v>1969</v>
      </c>
      <c r="D69" s="20"/>
      <c r="E69" s="93" t="s">
        <v>51</v>
      </c>
      <c r="F69" s="94"/>
      <c r="G69" s="20">
        <v>5</v>
      </c>
      <c r="H69" s="100">
        <v>8</v>
      </c>
      <c r="I69" s="101"/>
      <c r="J69" s="21">
        <v>6685.1</v>
      </c>
      <c r="K69" s="21">
        <v>6151.6</v>
      </c>
      <c r="L69" s="21">
        <v>4007.9</v>
      </c>
      <c r="M69" s="20" t="s">
        <v>65</v>
      </c>
      <c r="N69" s="21">
        <f t="shared" ref="N69:N71" si="15">K69*U69</f>
        <v>14584397.828</v>
      </c>
      <c r="O69" s="21" t="s">
        <v>0</v>
      </c>
      <c r="P69" s="21" t="s">
        <v>0</v>
      </c>
      <c r="Q69" s="21" t="s">
        <v>0</v>
      </c>
      <c r="R69" s="21">
        <f t="shared" si="11"/>
        <v>14584397.828</v>
      </c>
      <c r="S69" s="21" t="s">
        <v>0</v>
      </c>
      <c r="T69" s="22" t="s">
        <v>52</v>
      </c>
      <c r="U69" s="23">
        <v>2370.83</v>
      </c>
      <c r="V69" s="23">
        <f t="shared" ref="V69:V71" si="16">U69</f>
        <v>2370.83</v>
      </c>
      <c r="W69" s="24">
        <v>47118</v>
      </c>
    </row>
    <row r="70" spans="1:23" ht="16.8" x14ac:dyDescent="0.3">
      <c r="A70" s="163"/>
      <c r="B70" s="165"/>
      <c r="C70" s="20">
        <v>1969</v>
      </c>
      <c r="D70" s="20"/>
      <c r="E70" s="93" t="s">
        <v>51</v>
      </c>
      <c r="F70" s="94"/>
      <c r="G70" s="20">
        <v>5</v>
      </c>
      <c r="H70" s="100">
        <v>8</v>
      </c>
      <c r="I70" s="101"/>
      <c r="J70" s="21">
        <v>6685.1</v>
      </c>
      <c r="K70" s="21">
        <v>6151.6</v>
      </c>
      <c r="L70" s="21">
        <v>4007.9</v>
      </c>
      <c r="M70" s="20" t="s">
        <v>65</v>
      </c>
      <c r="N70" s="21">
        <f t="shared" si="15"/>
        <v>7783373.4160000002</v>
      </c>
      <c r="O70" s="21" t="s">
        <v>0</v>
      </c>
      <c r="P70" s="21" t="s">
        <v>0</v>
      </c>
      <c r="Q70" s="21" t="s">
        <v>0</v>
      </c>
      <c r="R70" s="21">
        <f t="shared" si="11"/>
        <v>7783373.4160000002</v>
      </c>
      <c r="S70" s="21" t="s">
        <v>0</v>
      </c>
      <c r="T70" s="22" t="s">
        <v>61</v>
      </c>
      <c r="U70" s="23">
        <v>1265.26</v>
      </c>
      <c r="V70" s="23">
        <f t="shared" si="16"/>
        <v>1265.26</v>
      </c>
      <c r="W70" s="24">
        <v>47118</v>
      </c>
    </row>
    <row r="71" spans="1:23" ht="16.8" x14ac:dyDescent="0.3">
      <c r="A71" s="167"/>
      <c r="B71" s="170"/>
      <c r="C71" s="20">
        <v>1969</v>
      </c>
      <c r="D71" s="20"/>
      <c r="E71" s="93" t="s">
        <v>51</v>
      </c>
      <c r="F71" s="94"/>
      <c r="G71" s="20">
        <v>5</v>
      </c>
      <c r="H71" s="100">
        <v>8</v>
      </c>
      <c r="I71" s="101"/>
      <c r="J71" s="21">
        <v>6685.1</v>
      </c>
      <c r="K71" s="21">
        <v>6151.6</v>
      </c>
      <c r="L71" s="21">
        <v>4007.9</v>
      </c>
      <c r="M71" s="20" t="s">
        <v>65</v>
      </c>
      <c r="N71" s="21">
        <f t="shared" si="15"/>
        <v>26491557.82</v>
      </c>
      <c r="O71" s="21" t="s">
        <v>0</v>
      </c>
      <c r="P71" s="21" t="s">
        <v>0</v>
      </c>
      <c r="Q71" s="21" t="s">
        <v>0</v>
      </c>
      <c r="R71" s="21">
        <f t="shared" si="11"/>
        <v>26491557.82</v>
      </c>
      <c r="S71" s="21" t="s">
        <v>0</v>
      </c>
      <c r="T71" s="53" t="s">
        <v>62</v>
      </c>
      <c r="U71" s="36">
        <v>4306.45</v>
      </c>
      <c r="V71" s="36">
        <f t="shared" si="16"/>
        <v>4306.45</v>
      </c>
      <c r="W71" s="72">
        <v>47118</v>
      </c>
    </row>
    <row r="72" spans="1:23" ht="17.399999999999999" x14ac:dyDescent="0.35">
      <c r="A72" s="103" t="s">
        <v>58</v>
      </c>
      <c r="B72" s="104"/>
      <c r="C72" s="104"/>
      <c r="D72" s="104"/>
      <c r="E72" s="104"/>
      <c r="F72" s="104"/>
      <c r="G72" s="104"/>
      <c r="H72" s="104"/>
      <c r="I72" s="105"/>
      <c r="J72" s="8" t="s">
        <v>0</v>
      </c>
      <c r="K72" s="8" t="s">
        <v>0</v>
      </c>
      <c r="L72" s="13" t="s">
        <v>0</v>
      </c>
      <c r="M72" s="16" t="s">
        <v>0</v>
      </c>
      <c r="N72" s="8">
        <f>SUM(N57:N71)</f>
        <v>178477387.697</v>
      </c>
      <c r="O72" s="8" t="s">
        <v>0</v>
      </c>
      <c r="P72" s="8" t="s">
        <v>0</v>
      </c>
      <c r="Q72" s="8" t="s">
        <v>0</v>
      </c>
      <c r="R72" s="8">
        <f>SUM(R57:R71)</f>
        <v>178477387.697</v>
      </c>
      <c r="S72" s="47" t="s">
        <v>0</v>
      </c>
      <c r="T72" s="10"/>
      <c r="U72" s="10"/>
      <c r="V72" s="10"/>
      <c r="W72" s="10"/>
    </row>
    <row r="73" spans="1:23" ht="16.8" x14ac:dyDescent="0.3">
      <c r="A73" s="95" t="s">
        <v>96</v>
      </c>
      <c r="B73" s="95"/>
      <c r="C73" s="95"/>
      <c r="D73" s="95"/>
      <c r="E73" s="95"/>
      <c r="F73" s="96" t="s">
        <v>0</v>
      </c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</row>
    <row r="74" spans="1:23" ht="16.8" x14ac:dyDescent="0.3">
      <c r="A74" s="97" t="s">
        <v>63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9"/>
    </row>
    <row r="75" spans="1:23" ht="16.8" x14ac:dyDescent="0.3">
      <c r="A75" s="80">
        <v>8</v>
      </c>
      <c r="B75" s="81" t="s">
        <v>97</v>
      </c>
      <c r="C75" s="20">
        <v>1991</v>
      </c>
      <c r="D75" s="20"/>
      <c r="E75" s="93" t="s">
        <v>51</v>
      </c>
      <c r="F75" s="94"/>
      <c r="G75" s="20">
        <v>5</v>
      </c>
      <c r="H75" s="100">
        <v>5</v>
      </c>
      <c r="I75" s="101"/>
      <c r="J75" s="21">
        <v>3826.2</v>
      </c>
      <c r="K75" s="21">
        <v>3484.7</v>
      </c>
      <c r="L75" s="21">
        <v>1933.8</v>
      </c>
      <c r="M75" s="20">
        <v>233</v>
      </c>
      <c r="N75" s="8">
        <f t="shared" ref="N75" si="17">K75*U75</f>
        <v>7500607.6679999996</v>
      </c>
      <c r="O75" s="8" t="s">
        <v>0</v>
      </c>
      <c r="P75" s="8" t="s">
        <v>0</v>
      </c>
      <c r="Q75" s="8" t="s">
        <v>0</v>
      </c>
      <c r="R75" s="8">
        <f t="shared" ref="R75" si="18">N75</f>
        <v>7500607.6679999996</v>
      </c>
      <c r="S75" s="8" t="s">
        <v>0</v>
      </c>
      <c r="T75" s="32" t="s">
        <v>55</v>
      </c>
      <c r="U75" s="30">
        <v>2152.44</v>
      </c>
      <c r="V75" s="30">
        <v>2152.44</v>
      </c>
      <c r="W75" s="31">
        <v>47118</v>
      </c>
    </row>
    <row r="76" spans="1:23" ht="16.8" x14ac:dyDescent="0.3">
      <c r="A76" s="102" t="s">
        <v>58</v>
      </c>
      <c r="B76" s="102"/>
      <c r="C76" s="102"/>
      <c r="D76" s="102"/>
      <c r="E76" s="102"/>
      <c r="F76" s="102"/>
      <c r="G76" s="102"/>
      <c r="H76" s="102"/>
      <c r="I76" s="102"/>
      <c r="J76" s="74"/>
      <c r="K76" s="74"/>
      <c r="L76" s="74"/>
      <c r="M76" s="75"/>
      <c r="N76" s="74">
        <f>SUM(N75:N75)</f>
        <v>7500607.6679999996</v>
      </c>
      <c r="O76" s="74"/>
      <c r="P76" s="74"/>
      <c r="Q76" s="74"/>
      <c r="R76" s="74">
        <f>SUM(R75:R75)</f>
        <v>7500607.6679999996</v>
      </c>
      <c r="S76" s="74"/>
      <c r="T76" s="77"/>
      <c r="U76" s="76"/>
      <c r="V76" s="76"/>
      <c r="W76" s="75"/>
    </row>
  </sheetData>
  <mergeCells count="151">
    <mergeCell ref="E68:F68"/>
    <mergeCell ref="H68:I68"/>
    <mergeCell ref="E71:F71"/>
    <mergeCell ref="H71:I71"/>
    <mergeCell ref="A69:A71"/>
    <mergeCell ref="B69:B71"/>
    <mergeCell ref="E69:F69"/>
    <mergeCell ref="H39:I39"/>
    <mergeCell ref="F34:W34"/>
    <mergeCell ref="A35:W35"/>
    <mergeCell ref="H38:I38"/>
    <mergeCell ref="A34:E34"/>
    <mergeCell ref="E38:F38"/>
    <mergeCell ref="A37:A40"/>
    <mergeCell ref="H36:I36"/>
    <mergeCell ref="E36:F36"/>
    <mergeCell ref="H40:I40"/>
    <mergeCell ref="E37:F37"/>
    <mergeCell ref="H37:I37"/>
    <mergeCell ref="B37:B40"/>
    <mergeCell ref="E40:F40"/>
    <mergeCell ref="E39:F39"/>
    <mergeCell ref="E66:F66"/>
    <mergeCell ref="H66:I66"/>
    <mergeCell ref="H67:I67"/>
    <mergeCell ref="E65:F65"/>
    <mergeCell ref="H65:I65"/>
    <mergeCell ref="H64:I64"/>
    <mergeCell ref="A65:A67"/>
    <mergeCell ref="B65:B67"/>
    <mergeCell ref="A25:A27"/>
    <mergeCell ref="B25:B27"/>
    <mergeCell ref="H42:I42"/>
    <mergeCell ref="B44:B47"/>
    <mergeCell ref="E47:F47"/>
    <mergeCell ref="H47:I47"/>
    <mergeCell ref="B48:B51"/>
    <mergeCell ref="H50:I50"/>
    <mergeCell ref="E51:F51"/>
    <mergeCell ref="H51:I51"/>
    <mergeCell ref="E48:F48"/>
    <mergeCell ref="H48:I48"/>
    <mergeCell ref="E49:F49"/>
    <mergeCell ref="H49:I49"/>
    <mergeCell ref="E50:F50"/>
    <mergeCell ref="E28:F28"/>
    <mergeCell ref="B20:B24"/>
    <mergeCell ref="E27:F27"/>
    <mergeCell ref="H27:I27"/>
    <mergeCell ref="H59:I59"/>
    <mergeCell ref="E60:F60"/>
    <mergeCell ref="H60:I60"/>
    <mergeCell ref="E61:F61"/>
    <mergeCell ref="H61:I61"/>
    <mergeCell ref="E29:F29"/>
    <mergeCell ref="H29:I29"/>
    <mergeCell ref="E30:F30"/>
    <mergeCell ref="H30:I30"/>
    <mergeCell ref="E31:F31"/>
    <mergeCell ref="H31:I31"/>
    <mergeCell ref="A33:H33"/>
    <mergeCell ref="A32:I32"/>
    <mergeCell ref="A20:A24"/>
    <mergeCell ref="A41:A43"/>
    <mergeCell ref="B41:B43"/>
    <mergeCell ref="E41:F41"/>
    <mergeCell ref="H41:I41"/>
    <mergeCell ref="A44:A47"/>
    <mergeCell ref="A48:A51"/>
    <mergeCell ref="E42:F42"/>
    <mergeCell ref="K8:K9"/>
    <mergeCell ref="E26:F26"/>
    <mergeCell ref="H26:I26"/>
    <mergeCell ref="E25:F25"/>
    <mergeCell ref="H25:I25"/>
    <mergeCell ref="E20:F20"/>
    <mergeCell ref="H20:I20"/>
    <mergeCell ref="E24:F24"/>
    <mergeCell ref="H24:I24"/>
    <mergeCell ref="E11:F11"/>
    <mergeCell ref="H11:I11"/>
    <mergeCell ref="A13:E13"/>
    <mergeCell ref="F13:W13"/>
    <mergeCell ref="A15:W15"/>
    <mergeCell ref="A16:A19"/>
    <mergeCell ref="B16:B19"/>
    <mergeCell ref="E16:F16"/>
    <mergeCell ref="H16:I16"/>
    <mergeCell ref="E19:F19"/>
    <mergeCell ref="H19:I19"/>
    <mergeCell ref="A12:E12"/>
    <mergeCell ref="T14:W14"/>
    <mergeCell ref="A14:S14"/>
    <mergeCell ref="H18:I18"/>
    <mergeCell ref="H28:I28"/>
    <mergeCell ref="R3:W3"/>
    <mergeCell ref="L8:L9"/>
    <mergeCell ref="K6:L7"/>
    <mergeCell ref="M6:M9"/>
    <mergeCell ref="N6:S6"/>
    <mergeCell ref="T6:T10"/>
    <mergeCell ref="U6:U9"/>
    <mergeCell ref="V6:V9"/>
    <mergeCell ref="A4:H4"/>
    <mergeCell ref="I4:W5"/>
    <mergeCell ref="A5:H5"/>
    <mergeCell ref="A6:A10"/>
    <mergeCell ref="B6:B10"/>
    <mergeCell ref="C6:D7"/>
    <mergeCell ref="E6:F10"/>
    <mergeCell ref="G6:G10"/>
    <mergeCell ref="C8:C10"/>
    <mergeCell ref="D8:D10"/>
    <mergeCell ref="H6:I10"/>
    <mergeCell ref="J6:J9"/>
    <mergeCell ref="W6:W10"/>
    <mergeCell ref="N7:N9"/>
    <mergeCell ref="O7:S8"/>
    <mergeCell ref="T73:W73"/>
    <mergeCell ref="A74:W74"/>
    <mergeCell ref="E75:F75"/>
    <mergeCell ref="H75:I75"/>
    <mergeCell ref="A76:I76"/>
    <mergeCell ref="H69:I69"/>
    <mergeCell ref="E70:F70"/>
    <mergeCell ref="H70:I70"/>
    <mergeCell ref="A72:I72"/>
    <mergeCell ref="A63:A64"/>
    <mergeCell ref="B63:B64"/>
    <mergeCell ref="C63:C64"/>
    <mergeCell ref="D63:D64"/>
    <mergeCell ref="E63:F63"/>
    <mergeCell ref="H63:I63"/>
    <mergeCell ref="E46:F46"/>
    <mergeCell ref="A73:E73"/>
    <mergeCell ref="F73:S73"/>
    <mergeCell ref="E58:F58"/>
    <mergeCell ref="H58:I58"/>
    <mergeCell ref="A53:H53"/>
    <mergeCell ref="A54:E54"/>
    <mergeCell ref="F54:W54"/>
    <mergeCell ref="A52:I52"/>
    <mergeCell ref="A59:A62"/>
    <mergeCell ref="B59:B62"/>
    <mergeCell ref="E62:F62"/>
    <mergeCell ref="H62:I62"/>
    <mergeCell ref="E59:F59"/>
    <mergeCell ref="E57:F57"/>
    <mergeCell ref="H57:I57"/>
    <mergeCell ref="A55:W55"/>
    <mergeCell ref="E67:F67"/>
  </mergeCells>
  <pageMargins left="0.15748031496062992" right="0.15748031496062992" top="0.15748031496062992" bottom="0.19685039370078741" header="0.19685039370078741" footer="0.2362204724409449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Page1</vt:lpstr>
      <vt:lpstr>Page1!Область_печати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Земцовская Ирина Сергеевна</dc:creator>
  <cp:lastModifiedBy>architec3</cp:lastModifiedBy>
  <cp:lastPrinted>2025-06-16T12:27:50Z</cp:lastPrinted>
  <dcterms:created xsi:type="dcterms:W3CDTF">2022-03-02T07:35:38Z</dcterms:created>
  <dcterms:modified xsi:type="dcterms:W3CDTF">2025-06-24T11:20:51Z</dcterms:modified>
</cp:coreProperties>
</file>