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 tabRatio="958"/>
  </bookViews>
  <sheets>
    <sheet name="бюджет 2021г." sheetId="31" r:id="rId1"/>
  </sheets>
  <definedNames>
    <definedName name="_xlnm.Print_Area" localSheetId="0">'бюджет 2021г.'!$A$1:$E$51</definedName>
  </definedNames>
  <calcPr calcId="125725"/>
</workbook>
</file>

<file path=xl/calcChain.xml><?xml version="1.0" encoding="utf-8"?>
<calcChain xmlns="http://schemas.openxmlformats.org/spreadsheetml/2006/main">
  <c r="C46" i="31"/>
  <c r="C43"/>
  <c r="C42"/>
  <c r="C33"/>
  <c r="E30"/>
  <c r="E27"/>
  <c r="E41"/>
  <c r="D41"/>
  <c r="C41"/>
  <c r="D30"/>
  <c r="D27"/>
  <c r="C30"/>
  <c r="C28"/>
  <c r="D36"/>
  <c r="E36"/>
  <c r="D33"/>
  <c r="E33"/>
  <c r="D31"/>
  <c r="E31"/>
  <c r="E43"/>
  <c r="E42"/>
  <c r="C36"/>
  <c r="D43"/>
  <c r="D42"/>
  <c r="E23"/>
  <c r="D23"/>
  <c r="E18"/>
  <c r="D18"/>
  <c r="E16"/>
  <c r="D16"/>
  <c r="E14"/>
  <c r="D14"/>
  <c r="D13"/>
  <c r="C18"/>
  <c r="C16"/>
  <c r="C31"/>
  <c r="C23"/>
  <c r="C14"/>
  <c r="C13"/>
  <c r="C51"/>
  <c r="C27"/>
  <c r="E13"/>
  <c r="D51"/>
  <c r="E51"/>
</calcChain>
</file>

<file path=xl/sharedStrings.xml><?xml version="1.0" encoding="utf-8"?>
<sst xmlns="http://schemas.openxmlformats.org/spreadsheetml/2006/main" count="91" uniqueCount="91">
  <si>
    <t>Наименование показателей</t>
  </si>
  <si>
    <t>Всего доходов</t>
  </si>
  <si>
    <t>Код доходов</t>
  </si>
  <si>
    <t>Налог на доходы физических лиц</t>
  </si>
  <si>
    <t xml:space="preserve">Земельный налог </t>
  </si>
  <si>
    <t>Плата за негативное воздействие на окружающую среду</t>
  </si>
  <si>
    <t>Акцизы по подакцизным товарам (продукции), производимым на территории Российской Федерации</t>
  </si>
  <si>
    <t xml:space="preserve"> к решению городской Думы</t>
  </si>
  <si>
    <t>000 1 00 00000 00 0000 000</t>
  </si>
  <si>
    <t>000 1 01 00000 00 0000 000</t>
  </si>
  <si>
    <t>000 1 01 02000 01 0000 110</t>
  </si>
  <si>
    <t>000 1 05 00000 00 0000 000</t>
  </si>
  <si>
    <t>000 1 06 00000 00 0000 000</t>
  </si>
  <si>
    <t>000 1 06 06000 00 0000 110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</si>
  <si>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</si>
  <si>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</si>
  <si>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</si>
  <si>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</si>
  <si>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</si>
  <si>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</si>
  <si>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</si>
  <si>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</si>
  <si>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000 2 02 00000 00 0000 000</t>
  </si>
  <si>
    <t>000 1 05 02000 02 0000 110</t>
  </si>
  <si>
    <t>000 1 05 04000 02 0000 110</t>
  </si>
  <si>
    <t>Субсидии бюджетам бюджетной системы Российской Федерации (межбюджетные субсидии)</t>
  </si>
  <si>
    <t>по группам, подгруппам, статьям классификации доходов</t>
  </si>
  <si>
    <t>НАЛОГИ НА ПРИБЫЛЬ,ДОХОДЫ</t>
  </si>
  <si>
    <t>НАЛОГИ НА СОВОКУПНЫЙ ДОХОД</t>
  </si>
  <si>
    <t>Единый налог на вмененный доход для отдельных видов деятельности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</si>
  <si>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</si>
  <si>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</si>
  <si>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</si>
  <si>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</si>
  <si>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</si>
  <si>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</si>
  <si>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Иные межбюджетные трансферты</t>
  </si>
  <si>
    <t>000 1 03 02000 01 0000 000</t>
  </si>
  <si>
    <t xml:space="preserve">Прогнозируемые доходы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</si>
  <si>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</si>
  <si>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</si>
  <si>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000 1 06 01000 00 0000 110</t>
  </si>
  <si>
    <t>ПРОЧИЕ НЕНАЛОГОВЫЕ ДОХОДЫ</t>
  </si>
  <si>
    <t xml:space="preserve">ДОХОДЫ ОТ ОКАЗАНИЯ ПЛАТНЫХ УСЛУГ (РАБОТ) И КОМПЕНСАЦИИ ЗАТРАТ </t>
  </si>
  <si>
    <t>000 1 03 00000 00 0000 000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</si>
  <si>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</si>
  <si>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</si>
  <si>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</si>
  <si>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</si>
  <si>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</si>
  <si>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Единый сельскохозяйственный налог</t>
  </si>
  <si>
    <t>000 1 05 03000 02 0000 110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</si>
  <si>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</si>
  <si>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Безвозмездные поступления от негосударственных организаций в бюджеты городских округов
</t>
  </si>
  <si>
    <t xml:space="preserve">000 2 04 04000 04 0000 180
</t>
  </si>
  <si>
    <t>НАЛОГОВЫЕ И НЕНАЛОГОВЫЕ ДОХОДЫ</t>
  </si>
  <si>
    <t>НАЛОГИ НА ИМУЩЕСТВО</t>
  </si>
  <si>
    <t>000 1 12 00000 01 0000 120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</si>
  <si>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</si>
  <si>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000 2 02 10000 00 0000 150</t>
  </si>
  <si>
    <t>000 2 02 20000 00 0000 150</t>
  </si>
  <si>
    <t>000 2 02 30000 00 0000 150</t>
  </si>
  <si>
    <t>000 2 02 40000 00 0000 150</t>
  </si>
  <si>
    <t>Доходы от приватизации имущества, находящегося в государственной и муниципальной собственности</t>
  </si>
  <si>
    <t>000 114 02000 00 0000 410</t>
  </si>
  <si>
    <t xml:space="preserve">000 2 19 00000 04 0000 150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</si>
  <si>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</si>
  <si>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Доходы от оказания платных услуг (работ)</t>
  </si>
  <si>
    <t>000 1 13 01000 00 0000 130</t>
  </si>
  <si>
    <t>Доходы от компенсации затрат государства</t>
  </si>
  <si>
    <t>000 1 13 02 000 00 0000 130</t>
  </si>
  <si>
    <t>000 1 11 09000 00 0000 120</t>
  </si>
  <si>
    <t>000 1 11 07000 00 0000 120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</si>
  <si>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</si>
  <si>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</si>
  <si>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000 114 06000 04 0000 430</t>
  </si>
  <si>
    <t>000 1 14 13000 00 0000 410</t>
  </si>
  <si>
    <t>Налог, взимаемый в связи с применением упрощенной системы налогообложения</t>
  </si>
  <si>
    <t>2022 год</t>
  </si>
  <si>
    <t>2023 год</t>
  </si>
  <si>
    <t>000 1 05 01000 00 0000 110</t>
  </si>
  <si>
    <t>НАЛОГИ НА ТОВАРЫ (РАБОТЫ.УСЛУГИ) РЕАЛИЗУЕМЫЕ НА ТЕРРИТОРИИ РОССИЙСКОЙ ФЕДЕРАЦИИ</t>
  </si>
  <si>
    <t>Доходы бюджетов городских округов от возврата организациями остатков субсидий прошлых лет</t>
  </si>
  <si>
    <t xml:space="preserve">000 2 18 04000 04 0000 150
</t>
  </si>
  <si>
    <t xml:space="preserve">бюджета городского округа Архангельской области "Город Коряжма" </t>
  </si>
  <si>
    <t xml:space="preserve"> на 2022 год и на плановый период 2023 и 2024 годов</t>
  </si>
  <si>
    <t>2024 год</t>
  </si>
  <si>
    <t>Сумма, рублей</t>
  </si>
  <si>
    <t>(в редакции решения городской Думы от 16.02.2022 № 336, от 22.06.2022 № 360)</t>
  </si>
  <si>
    <t>Приложение  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</si>
  <si>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16.12.2021 № 318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</si>
</sst>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89" formatCode="0.0%"/>
    <numFmt numFmtId="201" formatCode="#,##0.0_ ;\-#,##0.0\ "/>
    <numFmt numFmtId="202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2" fillId="0" borderId="0"/>
    <xf numFmtId="0" fontId="12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9">
    <xf numFmtId="0" fontId="0" fillId="0" borderId="0" xfId="0"/>
    <xf numFmtId="49" fontId="8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1" xfId="1" applyNumberFormat="1" applyFont="1" applyFill="1" applyBorder="1" applyAlignment="1">
      <alignment vertical="top" wrapText="1"/>
    </xf>
    <xf numFmtId="0" fontId="3" fillId="2" borderId="1" xfId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left" vertical="top" wrapText="1"/>
    </xf>
    <xf numFmtId="3" fontId="11" fillId="2" borderId="1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/>
    </xf>
    <xf numFmtId="0" fontId="6" fillId="0" borderId="1" xfId="1" applyFont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189" fontId="0" fillId="0" borderId="0" xfId="0" applyNumberFormat="1"/>
    <xf numFmtId="201" fontId="0" fillId="0" borderId="0" xfId="0" applyNumberFormat="1"/>
    <xf numFmtId="202" fontId="3" fillId="2" borderId="1" xfId="4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7" fillId="0" borderId="0" xfId="1" applyFont="1" applyBorder="1" applyAlignment="1">
      <alignment horizontal="center"/>
    </xf>
    <xf numFmtId="0" fontId="14" fillId="0" borderId="2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  <cellStyle name="Финансов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6"/>
  <sheetViews>
    <sheetView tabSelected="1" view="pageBreakPreview" zoomScaleNormal="87" zoomScaleSheetLayoutView="100" workbookViewId="0">
      <selection activeCell="H13" sqref="H13"/>
    </sheetView>
  </sheetViews>
  <sheetFormatPr defaultRowHeight="12.75"/>
  <cols>
    <col min="1" max="1" width="68.7109375" customWidth="1"/>
    <col min="2" max="2" width="25" customWidth="1"/>
    <col min="3" max="3" width="17.85546875" customWidth="1"/>
    <col min="4" max="5" width="17.28515625" customWidth="1"/>
  </cols>
  <sheetData>
    <row r="1" spans="1:5" ht="8.25" customHeight="1">
      <c r="D1" s="23"/>
      <c r="E1" s="23"/>
    </row>
    <row r="2" spans="1:5" ht="17.25" customHeight="1">
      <c r="A2" s="28" t="s">
        <v>89</v>
      </c>
      <c r="B2" s="28"/>
      <c r="C2" s="28"/>
      <c r="D2" s="28"/>
      <c r="E2" s="28"/>
    </row>
    <row r="3" spans="1:5" ht="15.75" customHeight="1">
      <c r="A3" s="28" t="s">
        <v>7</v>
      </c>
      <c r="B3" s="28"/>
      <c r="C3" s="28"/>
      <c r="D3" s="28"/>
      <c r="E3" s="28"/>
    </row>
    <row r="4" spans="1:5" ht="16.5" customHeight="1">
      <c r="A4" s="28" t="s">
        <v>90</v>
      </c>
      <c r="B4" s="28"/>
      <c r="C4" s="28"/>
      <c r="D4" s="28"/>
      <c r="E4" s="28"/>
    </row>
    <row r="5" spans="1:5" ht="15.75">
      <c r="A5" s="24" t="s">
        <v>38</v>
      </c>
      <c r="B5" s="24"/>
      <c r="C5" s="24"/>
      <c r="D5" s="24"/>
      <c r="E5" s="24"/>
    </row>
    <row r="6" spans="1:5" ht="15.75">
      <c r="A6" s="24" t="s">
        <v>84</v>
      </c>
      <c r="B6" s="24"/>
      <c r="C6" s="24"/>
      <c r="D6" s="24"/>
      <c r="E6" s="24"/>
    </row>
    <row r="7" spans="1:5" ht="15.75">
      <c r="A7" s="24" t="s">
        <v>26</v>
      </c>
      <c r="B7" s="24"/>
      <c r="C7" s="24"/>
      <c r="D7" s="24"/>
      <c r="E7" s="24"/>
    </row>
    <row r="8" spans="1:5" ht="15.75">
      <c r="A8" s="24" t="s">
        <v>85</v>
      </c>
      <c r="B8" s="24"/>
      <c r="C8" s="24"/>
      <c r="D8" s="24"/>
      <c r="E8" s="24"/>
    </row>
    <row r="9" spans="1:5" ht="27.6" customHeight="1">
      <c r="A9" s="25" t="s">
        <v>88</v>
      </c>
      <c r="B9" s="25"/>
      <c r="C9" s="25"/>
      <c r="D9" s="25"/>
      <c r="E9" s="25"/>
    </row>
    <row r="10" spans="1:5" ht="18.75" customHeight="1">
      <c r="A10" s="26" t="s">
        <v>0</v>
      </c>
      <c r="B10" s="27" t="s">
        <v>2</v>
      </c>
      <c r="C10" s="27" t="s">
        <v>87</v>
      </c>
      <c r="D10" s="27"/>
      <c r="E10" s="27"/>
    </row>
    <row r="11" spans="1:5" ht="18.75" customHeight="1">
      <c r="A11" s="26"/>
      <c r="B11" s="27"/>
      <c r="C11" s="14" t="s">
        <v>78</v>
      </c>
      <c r="D11" s="14" t="s">
        <v>79</v>
      </c>
      <c r="E11" s="14" t="s">
        <v>86</v>
      </c>
    </row>
    <row r="12" spans="1:5" ht="10.1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</row>
    <row r="13" spans="1:5" ht="20.25" customHeight="1">
      <c r="A13" s="16" t="s">
        <v>55</v>
      </c>
      <c r="B13" s="5" t="s">
        <v>8</v>
      </c>
      <c r="C13" s="22">
        <f>C14+C16+C18+C23+C26+C27+C31+C33+C36+C40+C41</f>
        <v>490399983.34000003</v>
      </c>
      <c r="D13" s="22">
        <f>D14+D16+D18+D23+D26+D27+D31+D33+D36+D40+D41</f>
        <v>489945276.81</v>
      </c>
      <c r="E13" s="22">
        <f>E14+E16+E18+E23+E26+E27+E31+E33+E36+E40+E41</f>
        <v>506880593.00999999</v>
      </c>
    </row>
    <row r="14" spans="1:5" ht="18" customHeight="1">
      <c r="A14" s="15" t="s">
        <v>27</v>
      </c>
      <c r="B14" s="5" t="s">
        <v>9</v>
      </c>
      <c r="C14" s="22">
        <f>C15</f>
        <v>382155000</v>
      </c>
      <c r="D14" s="22">
        <f>D15</f>
        <v>397850000</v>
      </c>
      <c r="E14" s="22">
        <f>E15</f>
        <v>416100000</v>
      </c>
    </row>
    <row r="15" spans="1:5" ht="18.75" customHeight="1">
      <c r="A15" s="6" t="s">
        <v>3</v>
      </c>
      <c r="B15" s="5" t="s">
        <v>10</v>
      </c>
      <c r="C15" s="22">
        <v>382155000</v>
      </c>
      <c r="D15" s="22">
        <v>397850000</v>
      </c>
      <c r="E15" s="22">
        <v>416100000</v>
      </c>
    </row>
    <row r="16" spans="1:5" ht="34.15" customHeight="1">
      <c r="A16" s="17" t="s">
        <v>81</v>
      </c>
      <c r="B16" s="5" t="s">
        <v>44</v>
      </c>
      <c r="C16" s="22">
        <f>C17</f>
        <v>2550040</v>
      </c>
      <c r="D16" s="22">
        <f>D17</f>
        <v>2675170</v>
      </c>
      <c r="E16" s="22">
        <f>E17</f>
        <v>2794405</v>
      </c>
    </row>
    <row r="17" spans="1:5" ht="34.5" customHeight="1">
      <c r="A17" s="6" t="s">
        <v>6</v>
      </c>
      <c r="B17" s="5" t="s">
        <v>37</v>
      </c>
      <c r="C17" s="22">
        <v>2550040</v>
      </c>
      <c r="D17" s="22">
        <v>2675170</v>
      </c>
      <c r="E17" s="22">
        <v>2794405</v>
      </c>
    </row>
    <row r="18" spans="1:5" ht="17.25" customHeight="1">
      <c r="A18" s="15" t="s">
        <v>28</v>
      </c>
      <c r="B18" s="5" t="s">
        <v>11</v>
      </c>
      <c r="C18" s="22">
        <f>C20+C22+C19</f>
        <v>21775000</v>
      </c>
      <c r="D18" s="22">
        <f>D20+D21+D22+D19</f>
        <v>22550000</v>
      </c>
      <c r="E18" s="22">
        <f>E20+E21+E22+E19</f>
        <v>23375000</v>
      </c>
    </row>
    <row r="19" spans="1:5" ht="30" customHeight="1">
      <c r="A19" s="7" t="s">
        <v>77</v>
      </c>
      <c r="B19" s="5" t="s">
        <v>80</v>
      </c>
      <c r="C19" s="22">
        <v>15975000</v>
      </c>
      <c r="D19" s="22">
        <v>16500000</v>
      </c>
      <c r="E19" s="22">
        <v>17175000</v>
      </c>
    </row>
    <row r="20" spans="1:5" ht="20.45" customHeight="1">
      <c r="A20" s="6" t="s">
        <v>29</v>
      </c>
      <c r="B20" s="5" t="s">
        <v>23</v>
      </c>
      <c r="C20" s="22">
        <v>100000</v>
      </c>
      <c r="D20" s="22">
        <v>50000</v>
      </c>
      <c r="E20" s="22">
        <v>0</v>
      </c>
    </row>
    <row r="21" spans="1:5" ht="20.25" hidden="1" customHeight="1">
      <c r="A21" s="6" t="s">
        <v>50</v>
      </c>
      <c r="B21" s="5" t="s">
        <v>51</v>
      </c>
      <c r="C21" s="22">
        <v>0</v>
      </c>
      <c r="D21" s="22"/>
      <c r="E21" s="22"/>
    </row>
    <row r="22" spans="1:5" ht="31.9" customHeight="1">
      <c r="A22" s="6" t="s">
        <v>39</v>
      </c>
      <c r="B22" s="5" t="s">
        <v>24</v>
      </c>
      <c r="C22" s="22">
        <v>5700000</v>
      </c>
      <c r="D22" s="22">
        <v>6000000</v>
      </c>
      <c r="E22" s="22">
        <v>6200000</v>
      </c>
    </row>
    <row r="23" spans="1:5" ht="19.5" customHeight="1">
      <c r="A23" s="18" t="s">
        <v>56</v>
      </c>
      <c r="B23" s="5" t="s">
        <v>12</v>
      </c>
      <c r="C23" s="22">
        <f>C24+C25</f>
        <v>28000000</v>
      </c>
      <c r="D23" s="22">
        <f>D24+D25</f>
        <v>26500000</v>
      </c>
      <c r="E23" s="22">
        <f>E24+E25</f>
        <v>23930000</v>
      </c>
    </row>
    <row r="24" spans="1:5" ht="17.45" customHeight="1">
      <c r="A24" s="17" t="s">
        <v>40</v>
      </c>
      <c r="B24" s="5" t="s">
        <v>41</v>
      </c>
      <c r="C24" s="22">
        <v>15200000</v>
      </c>
      <c r="D24" s="22">
        <v>14800000</v>
      </c>
      <c r="E24" s="22">
        <v>14600000</v>
      </c>
    </row>
    <row r="25" spans="1:5" ht="17.25" customHeight="1">
      <c r="A25" s="17" t="s">
        <v>4</v>
      </c>
      <c r="B25" s="5" t="s">
        <v>13</v>
      </c>
      <c r="C25" s="22">
        <v>12800000</v>
      </c>
      <c r="D25" s="22">
        <v>11700000</v>
      </c>
      <c r="E25" s="22">
        <v>9330000</v>
      </c>
    </row>
    <row r="26" spans="1:5" ht="17.25" customHeight="1">
      <c r="A26" s="18" t="s">
        <v>30</v>
      </c>
      <c r="B26" s="5" t="s">
        <v>14</v>
      </c>
      <c r="C26" s="22">
        <v>6500000</v>
      </c>
      <c r="D26" s="22">
        <v>6500000</v>
      </c>
      <c r="E26" s="22">
        <v>6500000</v>
      </c>
    </row>
    <row r="27" spans="1:5" ht="34.5" customHeight="1">
      <c r="A27" s="15" t="s">
        <v>31</v>
      </c>
      <c r="B27" s="5" t="s">
        <v>15</v>
      </c>
      <c r="C27" s="22">
        <f>C28+C30+C29</f>
        <v>21520396.23</v>
      </c>
      <c r="D27" s="22">
        <f>D28+D30+D29</f>
        <v>21278301.490000002</v>
      </c>
      <c r="E27" s="22">
        <f>E28+E30+E29</f>
        <v>21278301.490000002</v>
      </c>
    </row>
    <row r="28" spans="1:5" ht="82.9" customHeight="1">
      <c r="A28" s="8" t="s">
        <v>48</v>
      </c>
      <c r="B28" s="5" t="s">
        <v>49</v>
      </c>
      <c r="C28" s="22">
        <f>13503254.1+142703.31</f>
        <v>13645957.41</v>
      </c>
      <c r="D28" s="22">
        <v>13750086.49</v>
      </c>
      <c r="E28" s="22">
        <v>13750086.49</v>
      </c>
    </row>
    <row r="29" spans="1:5" ht="33" customHeight="1">
      <c r="A29" s="8" t="s">
        <v>73</v>
      </c>
      <c r="B29" s="5" t="s">
        <v>72</v>
      </c>
      <c r="C29" s="22">
        <v>231697.82</v>
      </c>
      <c r="D29" s="22">
        <v>0</v>
      </c>
      <c r="E29" s="22">
        <v>0</v>
      </c>
    </row>
    <row r="30" spans="1:5" ht="79.900000000000006" customHeight="1">
      <c r="A30" s="8" t="s">
        <v>74</v>
      </c>
      <c r="B30" s="5" t="s">
        <v>71</v>
      </c>
      <c r="C30" s="22">
        <f>3065627+4577114</f>
        <v>7642741</v>
      </c>
      <c r="D30" s="22">
        <f>3065627+4462588</f>
        <v>7528215</v>
      </c>
      <c r="E30" s="22">
        <f>3065627+4462588</f>
        <v>7528215</v>
      </c>
    </row>
    <row r="31" spans="1:5" ht="19.899999999999999" customHeight="1">
      <c r="A31" s="15" t="s">
        <v>32</v>
      </c>
      <c r="B31" s="5" t="s">
        <v>16</v>
      </c>
      <c r="C31" s="22">
        <f>C32</f>
        <v>7462413</v>
      </c>
      <c r="D31" s="22">
        <f>D32</f>
        <v>8543689.8000000007</v>
      </c>
      <c r="E31" s="22">
        <f>E32</f>
        <v>8886908.4000000004</v>
      </c>
    </row>
    <row r="32" spans="1:5" ht="20.45" customHeight="1">
      <c r="A32" s="6" t="s">
        <v>5</v>
      </c>
      <c r="B32" s="5" t="s">
        <v>57</v>
      </c>
      <c r="C32" s="22">
        <v>7462413</v>
      </c>
      <c r="D32" s="22">
        <v>8543689.8000000007</v>
      </c>
      <c r="E32" s="22">
        <v>8886908.4000000004</v>
      </c>
    </row>
    <row r="33" spans="1:5" ht="30.6" customHeight="1">
      <c r="A33" s="7" t="s">
        <v>43</v>
      </c>
      <c r="B33" s="5" t="s">
        <v>17</v>
      </c>
      <c r="C33" s="22">
        <f>C34+C35</f>
        <v>801844.8</v>
      </c>
      <c r="D33" s="22">
        <f>D34+D35</f>
        <v>683261.52</v>
      </c>
      <c r="E33" s="22">
        <f>E34+E35</f>
        <v>700002.12</v>
      </c>
    </row>
    <row r="34" spans="1:5" ht="19.899999999999999" customHeight="1">
      <c r="A34" s="13" t="s">
        <v>67</v>
      </c>
      <c r="B34" s="5" t="s">
        <v>68</v>
      </c>
      <c r="C34" s="22">
        <v>348450</v>
      </c>
      <c r="D34" s="22">
        <v>348450</v>
      </c>
      <c r="E34" s="22">
        <v>348450</v>
      </c>
    </row>
    <row r="35" spans="1:5" ht="18" customHeight="1">
      <c r="A35" s="13" t="s">
        <v>69</v>
      </c>
      <c r="B35" s="5" t="s">
        <v>70</v>
      </c>
      <c r="C35" s="22">
        <v>453394.8</v>
      </c>
      <c r="D35" s="22">
        <v>334811.52000000002</v>
      </c>
      <c r="E35" s="22">
        <v>351552.12</v>
      </c>
    </row>
    <row r="36" spans="1:5" ht="31.9" customHeight="1">
      <c r="A36" s="15" t="s">
        <v>33</v>
      </c>
      <c r="B36" s="5" t="s">
        <v>18</v>
      </c>
      <c r="C36" s="22">
        <f>C37+C39+C38</f>
        <v>18035986</v>
      </c>
      <c r="D36" s="22">
        <f>D37+D39+D38</f>
        <v>1749854</v>
      </c>
      <c r="E36" s="22">
        <f>E37+E39+E38</f>
        <v>1700976</v>
      </c>
    </row>
    <row r="37" spans="1:5" ht="82.15" customHeight="1">
      <c r="A37" s="3" t="s">
        <v>58</v>
      </c>
      <c r="B37" s="5" t="s">
        <v>64</v>
      </c>
      <c r="C37" s="22">
        <v>1798986</v>
      </c>
      <c r="D37" s="22">
        <v>1749854</v>
      </c>
      <c r="E37" s="22">
        <v>1700976</v>
      </c>
    </row>
    <row r="38" spans="1:5" ht="39" hidden="1" customHeight="1">
      <c r="A38" s="3" t="s">
        <v>52</v>
      </c>
      <c r="B38" s="5" t="s">
        <v>75</v>
      </c>
      <c r="C38" s="22">
        <v>0</v>
      </c>
      <c r="D38" s="22">
        <v>0</v>
      </c>
      <c r="E38" s="22">
        <v>0</v>
      </c>
    </row>
    <row r="39" spans="1:5" ht="33" customHeight="1">
      <c r="A39" s="3" t="s">
        <v>63</v>
      </c>
      <c r="B39" s="5" t="s">
        <v>76</v>
      </c>
      <c r="C39" s="22">
        <v>16237000</v>
      </c>
      <c r="D39" s="22">
        <v>0</v>
      </c>
      <c r="E39" s="22">
        <v>0</v>
      </c>
    </row>
    <row r="40" spans="1:5" ht="19.5" customHeight="1">
      <c r="A40" s="15" t="s">
        <v>34</v>
      </c>
      <c r="B40" s="5" t="s">
        <v>19</v>
      </c>
      <c r="C40" s="22">
        <v>1315000</v>
      </c>
      <c r="D40" s="22">
        <v>1315000</v>
      </c>
      <c r="E40" s="22">
        <v>1315000</v>
      </c>
    </row>
    <row r="41" spans="1:5" ht="18" customHeight="1">
      <c r="A41" s="15" t="s">
        <v>42</v>
      </c>
      <c r="B41" s="5" t="s">
        <v>20</v>
      </c>
      <c r="C41" s="22">
        <f>4861417.31-4577114</f>
        <v>284303.30999999959</v>
      </c>
      <c r="D41" s="22">
        <f>4762588-4462588</f>
        <v>300000</v>
      </c>
      <c r="E41" s="22">
        <f>4762588-4462588</f>
        <v>300000</v>
      </c>
    </row>
    <row r="42" spans="1:5" ht="18.75" customHeight="1">
      <c r="A42" s="15" t="s">
        <v>35</v>
      </c>
      <c r="B42" s="5" t="s">
        <v>21</v>
      </c>
      <c r="C42" s="22">
        <f>C43+C48+C49+C50</f>
        <v>867432219.1400001</v>
      </c>
      <c r="D42" s="22">
        <f>D43+D48+D49+D50</f>
        <v>716638418.88</v>
      </c>
      <c r="E42" s="22">
        <f>E43+E48+E49+E50</f>
        <v>725218759.18000007</v>
      </c>
    </row>
    <row r="43" spans="1:5" ht="32.450000000000003" customHeight="1">
      <c r="A43" s="6" t="s">
        <v>45</v>
      </c>
      <c r="B43" s="5" t="s">
        <v>22</v>
      </c>
      <c r="C43" s="22">
        <f>C44+C45+C46+C47</f>
        <v>869737028.72000003</v>
      </c>
      <c r="D43" s="22">
        <f>D44+D45+D46+D47</f>
        <v>716638418.88</v>
      </c>
      <c r="E43" s="22">
        <f>E44+E45+E46+E47</f>
        <v>725218759.18000007</v>
      </c>
    </row>
    <row r="44" spans="1:5" ht="16.899999999999999" customHeight="1">
      <c r="A44" s="6" t="s">
        <v>46</v>
      </c>
      <c r="B44" s="5" t="s">
        <v>59</v>
      </c>
      <c r="C44" s="22">
        <v>17002872.940000001</v>
      </c>
      <c r="D44" s="22">
        <v>15445223.26</v>
      </c>
      <c r="E44" s="22">
        <v>15148942.949999999</v>
      </c>
    </row>
    <row r="45" spans="1:5" ht="36" customHeight="1">
      <c r="A45" s="9" t="s">
        <v>25</v>
      </c>
      <c r="B45" s="5" t="s">
        <v>60</v>
      </c>
      <c r="C45" s="22">
        <v>209507846.21000001</v>
      </c>
      <c r="D45" s="22">
        <v>99224833.450000003</v>
      </c>
      <c r="E45" s="22">
        <v>87679415.680000007</v>
      </c>
    </row>
    <row r="46" spans="1:5" ht="19.899999999999999" customHeight="1">
      <c r="A46" s="9" t="s">
        <v>47</v>
      </c>
      <c r="B46" s="5" t="s">
        <v>61</v>
      </c>
      <c r="C46" s="22">
        <f>578257078.51+730000</f>
        <v>578987078.50999999</v>
      </c>
      <c r="D46" s="22">
        <v>601900239.74000001</v>
      </c>
      <c r="E46" s="22">
        <v>621918926.23000002</v>
      </c>
    </row>
    <row r="47" spans="1:5" ht="18" customHeight="1">
      <c r="A47" s="10" t="s">
        <v>36</v>
      </c>
      <c r="B47" s="5" t="s">
        <v>62</v>
      </c>
      <c r="C47" s="22">
        <v>64239231.060000002</v>
      </c>
      <c r="D47" s="22">
        <v>68122.429999999993</v>
      </c>
      <c r="E47" s="22">
        <v>471474.32</v>
      </c>
    </row>
    <row r="48" spans="1:5" ht="35.25" customHeight="1">
      <c r="A48" s="1" t="s">
        <v>53</v>
      </c>
      <c r="B48" s="2" t="s">
        <v>54</v>
      </c>
      <c r="C48" s="22">
        <v>0</v>
      </c>
      <c r="D48" s="22">
        <v>0</v>
      </c>
      <c r="E48" s="22">
        <v>0</v>
      </c>
    </row>
    <row r="49" spans="1:5" ht="33.75" customHeight="1">
      <c r="A49" s="1" t="s">
        <v>82</v>
      </c>
      <c r="B49" s="2" t="s">
        <v>83</v>
      </c>
      <c r="C49" s="22">
        <v>3011.7</v>
      </c>
      <c r="D49" s="22">
        <v>0</v>
      </c>
      <c r="E49" s="22">
        <v>0</v>
      </c>
    </row>
    <row r="50" spans="1:5" ht="49.5" customHeight="1">
      <c r="A50" s="10" t="s">
        <v>66</v>
      </c>
      <c r="B50" s="11" t="s">
        <v>65</v>
      </c>
      <c r="C50" s="22">
        <v>-2307821.2799999998</v>
      </c>
      <c r="D50" s="22">
        <v>0</v>
      </c>
      <c r="E50" s="22">
        <v>0</v>
      </c>
    </row>
    <row r="51" spans="1:5" ht="20.45" customHeight="1">
      <c r="A51" s="19" t="s">
        <v>1</v>
      </c>
      <c r="B51" s="12"/>
      <c r="C51" s="22">
        <f>C42+C13</f>
        <v>1357832202.48</v>
      </c>
      <c r="D51" s="22">
        <f>D42+D13</f>
        <v>1206583695.6900001</v>
      </c>
      <c r="E51" s="22">
        <f>E42+E13</f>
        <v>1232099352.1900001</v>
      </c>
    </row>
    <row r="53" spans="1:5">
      <c r="C53" s="20"/>
      <c r="D53" s="20"/>
      <c r="E53" s="20"/>
    </row>
    <row r="55" spans="1:5">
      <c r="C55" s="21"/>
      <c r="D55" s="21"/>
      <c r="E55" s="21"/>
    </row>
    <row r="56" spans="1:5">
      <c r="C56" s="20"/>
      <c r="D56" s="20"/>
      <c r="E56" s="20"/>
    </row>
  </sheetData>
  <mergeCells count="11">
    <mergeCell ref="A2:E2"/>
    <mergeCell ref="A3:E3"/>
    <mergeCell ref="A4:E4"/>
    <mergeCell ref="A5:E5"/>
    <mergeCell ref="A6:E6"/>
    <mergeCell ref="A7:E7"/>
    <mergeCell ref="A8:E8"/>
    <mergeCell ref="A9:E9"/>
    <mergeCell ref="A10:A11"/>
    <mergeCell ref="B10:B11"/>
    <mergeCell ref="C10:E10"/>
  </mergeCells>
  <pageMargins left="0.98425196850393704" right="0.19685039370078741" top="0.39370078740157483" bottom="0.39370078740157483" header="0" footer="0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2021г.</vt:lpstr>
      <vt:lpstr>'бюджет 2021г.'!Область_печати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Бабушкина Л. В.</dc:creator>
  <cp:lastModifiedBy>User</cp:lastModifiedBy>
  <cp:lastPrinted>2022-06-06T09:17:30Z</cp:lastPrinted>
  <dcterms:created xsi:type="dcterms:W3CDTF">2002-11-10T06:18:52Z</dcterms:created>
  <dcterms:modified xsi:type="dcterms:W3CDTF">2022-06-22T13:37:01Z</dcterms:modified>
</cp:coreProperties>
</file>