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36" windowWidth="22932" windowHeight="9756" tabRatio="973"/>
  </bookViews>
  <sheets>
    <sheet name="2022 " sheetId="1" r:id="rId1"/>
  </sheets>
  <definedNames>
    <definedName name="_xlnm.Print_Titles" localSheetId="0">'2022 '!$5:$5</definedName>
    <definedName name="_xlnm.Print_Area" localSheetId="0">'2022 '!$A$1:$C$457</definedName>
  </definedNames>
  <calcPr calcId="125725"/>
</workbook>
</file>

<file path=xl/calcChain.xml><?xml version="1.0" encoding="utf-8"?>
<calcChain xmlns="http://schemas.openxmlformats.org/spreadsheetml/2006/main">
  <c r="C59" i="1"/>
  <c r="C364"/>
  <c r="C226" l="1"/>
  <c r="C175" l="1"/>
  <c r="C287"/>
  <c r="C286" s="1"/>
  <c r="C291"/>
  <c r="C395" l="1"/>
  <c r="C394" s="1"/>
  <c r="C375"/>
  <c r="C374" s="1"/>
  <c r="C369"/>
  <c r="C370"/>
  <c r="C367"/>
  <c r="C366" s="1"/>
  <c r="C270"/>
  <c r="C269" s="1"/>
  <c r="C253"/>
  <c r="C252" s="1"/>
  <c r="C98"/>
  <c r="C97" s="1"/>
  <c r="C14"/>
  <c r="C10" s="1"/>
  <c r="C9" s="1"/>
  <c r="C26"/>
  <c r="C454"/>
  <c r="C453" s="1"/>
  <c r="C451"/>
  <c r="C450" s="1"/>
  <c r="C449" s="1"/>
  <c r="C448" s="1"/>
  <c r="C446"/>
  <c r="C445" s="1"/>
  <c r="C443"/>
  <c r="C441" s="1"/>
  <c r="C439"/>
  <c r="C437"/>
  <c r="C435"/>
  <c r="C433"/>
  <c r="C431"/>
  <c r="C426"/>
  <c r="C425" s="1"/>
  <c r="C424" s="1"/>
  <c r="C420"/>
  <c r="C419"/>
  <c r="C418" s="1"/>
  <c r="C416"/>
  <c r="C415" s="1"/>
  <c r="C412"/>
  <c r="C410"/>
  <c r="C407"/>
  <c r="C406" s="1"/>
  <c r="C404"/>
  <c r="C403" s="1"/>
  <c r="C401"/>
  <c r="C400" s="1"/>
  <c r="C397"/>
  <c r="C392"/>
  <c r="C390"/>
  <c r="C386"/>
  <c r="C385" s="1"/>
  <c r="C383"/>
  <c r="C380"/>
  <c r="C378"/>
  <c r="C362"/>
  <c r="C360"/>
  <c r="C358"/>
  <c r="C352"/>
  <c r="C351" s="1"/>
  <c r="C342"/>
  <c r="C341" s="1"/>
  <c r="C339"/>
  <c r="C338" s="1"/>
  <c r="C337" s="1"/>
  <c r="C336" s="1"/>
  <c r="C334"/>
  <c r="C333" s="1"/>
  <c r="C331"/>
  <c r="C330" s="1"/>
  <c r="C327"/>
  <c r="C325"/>
  <c r="C323"/>
  <c r="C321"/>
  <c r="C319"/>
  <c r="C316"/>
  <c r="C314"/>
  <c r="C312"/>
  <c r="C308"/>
  <c r="C306"/>
  <c r="C303"/>
  <c r="C300"/>
  <c r="C298"/>
  <c r="C296"/>
  <c r="C294"/>
  <c r="C282"/>
  <c r="C281" s="1"/>
  <c r="C279"/>
  <c r="C278" s="1"/>
  <c r="C276"/>
  <c r="C273"/>
  <c r="C266"/>
  <c r="C265" s="1"/>
  <c r="C262"/>
  <c r="C260"/>
  <c r="C256"/>
  <c r="C255" s="1"/>
  <c r="C249"/>
  <c r="C248" s="1"/>
  <c r="C247" s="1"/>
  <c r="C245"/>
  <c r="C241"/>
  <c r="C240" s="1"/>
  <c r="C239" s="1"/>
  <c r="C238" s="1"/>
  <c r="C237" s="1"/>
  <c r="C233"/>
  <c r="C232"/>
  <c r="C231" s="1"/>
  <c r="C230" s="1"/>
  <c r="C229" s="1"/>
  <c r="C221"/>
  <c r="C220" s="1"/>
  <c r="C212"/>
  <c r="C211" s="1"/>
  <c r="C207"/>
  <c r="C206" s="1"/>
  <c r="C201"/>
  <c r="C200" s="1"/>
  <c r="C194"/>
  <c r="C193" s="1"/>
  <c r="C191"/>
  <c r="C190" s="1"/>
  <c r="C187"/>
  <c r="C186" s="1"/>
  <c r="C181"/>
  <c r="C180" s="1"/>
  <c r="C174"/>
  <c r="C170"/>
  <c r="C169" s="1"/>
  <c r="C163"/>
  <c r="C162" s="1"/>
  <c r="C161" s="1"/>
  <c r="C160" s="1"/>
  <c r="C159" s="1"/>
  <c r="C157"/>
  <c r="C156" s="1"/>
  <c r="C155" s="1"/>
  <c r="C154" s="1"/>
  <c r="C153" s="1"/>
  <c r="C152" s="1"/>
  <c r="C150"/>
  <c r="C149" s="1"/>
  <c r="C148" s="1"/>
  <c r="C147" s="1"/>
  <c r="C146" s="1"/>
  <c r="C144"/>
  <c r="C143" s="1"/>
  <c r="C142" s="1"/>
  <c r="C141" s="1"/>
  <c r="C140" s="1"/>
  <c r="C138"/>
  <c r="C137" s="1"/>
  <c r="C135"/>
  <c r="C134" s="1"/>
  <c r="C132"/>
  <c r="C131" s="1"/>
  <c r="C128"/>
  <c r="C127" s="1"/>
  <c r="C123"/>
  <c r="C122" s="1"/>
  <c r="C120"/>
  <c r="C119" s="1"/>
  <c r="C113"/>
  <c r="C112" s="1"/>
  <c r="C111" s="1"/>
  <c r="C110" s="1"/>
  <c r="C109" s="1"/>
  <c r="C106"/>
  <c r="C105" s="1"/>
  <c r="C104" s="1"/>
  <c r="C100"/>
  <c r="C95"/>
  <c r="C93"/>
  <c r="C90"/>
  <c r="C89" s="1"/>
  <c r="C87"/>
  <c r="C85"/>
  <c r="C82"/>
  <c r="C79"/>
  <c r="C77"/>
  <c r="C74"/>
  <c r="C70"/>
  <c r="C67"/>
  <c r="C58"/>
  <c r="C53"/>
  <c r="C52" s="1"/>
  <c r="C51" s="1"/>
  <c r="C49"/>
  <c r="C47" s="1"/>
  <c r="C46" s="1"/>
  <c r="C45" s="1"/>
  <c r="C43"/>
  <c r="C42" s="1"/>
  <c r="C41" s="1"/>
  <c r="C40"/>
  <c r="C38"/>
  <c r="C37" s="1"/>
  <c r="C35"/>
  <c r="C34" s="1"/>
  <c r="C30"/>
  <c r="C28"/>
  <c r="C24"/>
  <c r="C18"/>
  <c r="C17" s="1"/>
  <c r="C357" l="1"/>
  <c r="C355" s="1"/>
  <c r="C389"/>
  <c r="C382" s="1"/>
  <c r="C377"/>
  <c r="C373" s="1"/>
  <c r="C251"/>
  <c r="C23"/>
  <c r="C22" s="1"/>
  <c r="C21" s="1"/>
  <c r="C20" s="1"/>
  <c r="C430"/>
  <c r="C429" s="1"/>
  <c r="C428" s="1"/>
  <c r="C422" s="1"/>
  <c r="C66"/>
  <c r="C65" s="1"/>
  <c r="C293"/>
  <c r="C8"/>
  <c r="C7" s="1"/>
  <c r="C33"/>
  <c r="C32" s="1"/>
  <c r="C259"/>
  <c r="C311"/>
  <c r="C409"/>
  <c r="C84"/>
  <c r="C92"/>
  <c r="C118"/>
  <c r="C117" s="1"/>
  <c r="C116" s="1"/>
  <c r="C115" s="1"/>
  <c r="C399"/>
  <c r="C228"/>
  <c r="C423"/>
  <c r="C168"/>
  <c r="C167" s="1"/>
  <c r="C166" s="1"/>
  <c r="C165" s="1"/>
  <c r="C275"/>
  <c r="C258" s="1"/>
  <c r="C244" s="1"/>
  <c r="C414"/>
  <c r="C285" l="1"/>
  <c r="C284" s="1"/>
  <c r="C243" s="1"/>
  <c r="C350"/>
  <c r="C349" s="1"/>
  <c r="C81"/>
  <c r="C57" l="1"/>
  <c r="C56" s="1"/>
  <c r="C457" s="1"/>
</calcChain>
</file>

<file path=xl/sharedStrings.xml><?xml version="1.0" encoding="utf-8"?>
<sst xmlns="http://schemas.openxmlformats.org/spreadsheetml/2006/main" count="908" uniqueCount="762">
  <si>
    <t xml:space="preserve">Приложение 1 </t>
  </si>
  <si>
    <t>к решению городской Думы</t>
  </si>
  <si>
    <t>Наименование показателя</t>
  </si>
  <si>
    <t>Код по бюджетной классификации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</si>
  <si>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</si>
  <si>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</si>
  <si>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</si>
  <si>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</si>
  <si>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</si>
  <si>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</si>
  <si>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</si>
  <si>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</si>
  <si>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</si>
  <si>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</si>
  <si>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</si>
  <si>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>04811201030016000120</t>
  </si>
  <si>
    <t>04811201041016000120</t>
  </si>
  <si>
    <t xml:space="preserve">Плата за размещение твердых коммунальных отходов </t>
  </si>
  <si>
    <t>04811201042016000120</t>
  </si>
  <si>
    <t>ШТРАФЫ, САНКЦИИ, ВОЗМЕЩЕНИЕ УЩЕРБА</t>
  </si>
  <si>
    <t>04811600000000000000</t>
  </si>
  <si>
    <t>Суммы по искам о возмещении вреда, причиненного окружающей среде</t>
  </si>
  <si>
    <t>04811635000000000140</t>
  </si>
  <si>
    <t>Суммы по искам о возмещении вреда, причиненного окружающей среде, подлежащие зачислению в бюджеты городских округов</t>
  </si>
  <si>
    <t>04811635020046000140</t>
  </si>
  <si>
    <t>ФЕДЕРАЛЬНОЕ КАЗНАЧЕЙСТВО</t>
  </si>
  <si>
    <t>10000000000000000000</t>
  </si>
  <si>
    <t>10010000000000000000</t>
  </si>
  <si>
    <t>НАЛОГИ НА ТОВАРЫ (РАБОТЫ, УСЛУГИ), РЕАЛИЗУЕМЫЕ НА ТЕРРИТОРИИ РОССИЙСКОЙ ФЕДЕРАЦИИ</t>
  </si>
  <si>
    <t>10010300000000000000</t>
  </si>
  <si>
    <t>Акцизы по подакцизным товарам (продукции), производимым на территории Российской Федерации</t>
  </si>
  <si>
    <t xml:space="preserve">10010302000010000110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</si>
  <si>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</si>
  <si>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</si>
  <si>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</si>
  <si>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</si>
  <si>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</si>
  <si>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</si>
  <si>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</si>
  <si>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</si>
  <si>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</si>
  <si>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</si>
  <si>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</si>
  <si>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</si>
  <si>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</si>
  <si>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</si>
  <si>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</si>
  <si>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</si>
  <si>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</si>
  <si>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</si>
  <si>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</si>
  <si>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</si>
  <si>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</si>
  <si>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</si>
  <si>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10410807000010000110
</t>
  </si>
  <si>
    <t>Государственная пошлина за проведение уполномоченными органами исполнительной власти субъектов РФ государственного технического осмотра, регистрации тракторов, самоходных и иных машин, за выдачу удостоверений тракториста-машиниста (тракториста)</t>
  </si>
  <si>
    <t>10410807142011000110</t>
  </si>
  <si>
    <t>10411600000000000140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</si>
  <si>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</si>
  <si>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10411607000000000140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</si>
  <si>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</si>
  <si>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</si>
  <si>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СЛУЖБА ПО НАДЗОРУ В СФЕРЕ ТРАНСПОРТА</t>
  </si>
  <si>
    <t>10600000000000000000</t>
  </si>
  <si>
    <t>10610000000000000000</t>
  </si>
  <si>
    <t>10611600000000000000</t>
  </si>
  <si>
    <t xml:space="preserve">Прочие поступления от денежных взысканий (штрафов) и иных сумм в возмещение ущерба
</t>
  </si>
  <si>
    <t xml:space="preserve">10611690000000000140
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</si>
  <si>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</si>
  <si>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10611690040046000140</t>
  </si>
  <si>
    <t>МИНИСТЕРСТВО РОССИЙСКОЙ ФЕДЕРАЦИИ ПО ДЕЛАМ ГРАЖДАНСКОЙ ОБОРОНЫ, ЧЕРЕЗВЫЧАЙНЫМ СИТУАЦИЯМ И ЛИКВИДАЦИИ ПОСЛЕДСТВИЙ СТИХИЙНЫХ БЕДСТВИЙ</t>
  </si>
  <si>
    <t>17700000000000000000</t>
  </si>
  <si>
    <t>17710000000000000000</t>
  </si>
  <si>
    <t>17711600000000000000</t>
  </si>
  <si>
    <t>Денежные взыскания (штрафы) за нарушение законодательства об административных правонарушениях, предусмотренных статьей 20.25 КоАП</t>
  </si>
  <si>
    <t>17711643000017000140</t>
  </si>
  <si>
    <t xml:space="preserve">17711690000000000140
</t>
  </si>
  <si>
    <t>17711690040047000140</t>
  </si>
  <si>
    <t>18000000000000000000</t>
  </si>
  <si>
    <t>18010000000000000000</t>
  </si>
  <si>
    <t>18011600000000000000</t>
  </si>
  <si>
    <t>18011643000017000140</t>
  </si>
  <si>
    <t>18011690040047000140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</si>
  <si>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</si>
  <si>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</si>
  <si>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</si>
  <si>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</si>
  <si>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</si>
  <si>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</si>
  <si>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</si>
  <si>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</si>
  <si>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</si>
  <si>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</si>
  <si>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</si>
  <si>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</si>
  <si>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</si>
  <si>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</si>
  <si>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</si>
  <si>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</si>
  <si>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18210102080010000110</t>
  </si>
  <si>
    <t>НАЛОГИ НА СОВОКУПНЫЙ ДОХОД</t>
  </si>
  <si>
    <t>18210500000000000000</t>
  </si>
  <si>
    <t xml:space="preserve">Налог, взимаемый в связи с применением упрощенной системы налогообложения
</t>
  </si>
  <si>
    <t>18210501000010000110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</si>
  <si>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</si>
  <si>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</si>
  <si>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</si>
  <si>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</si>
  <si>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</si>
  <si>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</si>
  <si>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</si>
  <si>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</si>
  <si>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</si>
  <si>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</si>
  <si>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</si>
  <si>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 xml:space="preserve">Минимальный налог, зачисляемый в бюджеты субъектов Российской Федерации (за налоговые периоды, истекшие до 1 января 2016 года)
</t>
  </si>
  <si>
    <t>18210501050010000110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</si>
  <si>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</si>
  <si>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</si>
  <si>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</si>
  <si>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</si>
  <si>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</si>
  <si>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</si>
  <si>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18210503000010000110</t>
  </si>
  <si>
    <t>18210503010010000110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</si>
  <si>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</si>
  <si>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</si>
  <si>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</si>
  <si>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</si>
  <si>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</si>
  <si>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</si>
  <si>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</si>
  <si>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</si>
  <si>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</si>
  <si>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</si>
  <si>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</t>
  </si>
  <si>
    <t>18210606000040000110</t>
  </si>
  <si>
    <t xml:space="preserve">Земельный налог с организаций </t>
  </si>
  <si>
    <t>18210606030000000110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</si>
  <si>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</si>
  <si>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</si>
  <si>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</si>
  <si>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</si>
  <si>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</si>
  <si>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</si>
  <si>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</si>
  <si>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</si>
  <si>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</si>
  <si>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18210803010010000110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</si>
  <si>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</si>
  <si>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</si>
  <si>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</si>
  <si>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</si>
  <si>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</si>
  <si>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</si>
  <si>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 xml:space="preserve">Налог на прибыль организаций, зачислявшийся до 1 января 2005 года в местные бюджеты
</t>
  </si>
  <si>
    <t xml:space="preserve">Налог на прибыль организаций, зачислявшийся до 1 января 2005 года в местные бюджеты, мобилизуемый на территориях городских округов </t>
  </si>
  <si>
    <t>Налоги на имущество</t>
  </si>
  <si>
    <t>18210904000000000110</t>
  </si>
  <si>
    <t>18210904052040000110</t>
  </si>
  <si>
    <t>Прочие налоги и сборы (по отмененным местным налогам и сборам)</t>
  </si>
  <si>
    <t>18210907000000000110</t>
  </si>
  <si>
    <t>Пени по налогу на рекламу, мобилизуемый на территориях городских округов</t>
  </si>
  <si>
    <t>18210907012042100110</t>
  </si>
  <si>
    <t>Целевые сборы с граждан и предприятий,учреждений, организаций на содержание милиции,на благоустройство территорий, на нужды образования и другие цели, мобилизируемые на территориях городских округов</t>
  </si>
  <si>
    <t>18210907032041000110</t>
  </si>
  <si>
    <t>18210907052041000110</t>
  </si>
  <si>
    <t>18211600000000000000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</si>
  <si>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</si>
  <si>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1821161012000000140</t>
  </si>
  <si>
    <t>1821610123010000140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</si>
  <si>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</si>
  <si>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</si>
  <si>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</si>
  <si>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</si>
  <si>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</si>
  <si>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</si>
  <si>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</si>
  <si>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</si>
  <si>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</si>
  <si>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</si>
  <si>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</si>
  <si>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</si>
  <si>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</si>
  <si>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</si>
  <si>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</si>
  <si>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>Административные штрафы, установленные Кодексом Российской Федерации об административных правонарушениях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</si>
  <si>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</si>
  <si>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</si>
  <si>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</si>
  <si>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</si>
  <si>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</si>
  <si>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</si>
  <si>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</si>
  <si>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</si>
  <si>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</si>
  <si>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</si>
  <si>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</si>
  <si>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Административные штрафы, установленные Главой 6 Кодекса Российской Федерации об административных правонарушениях,за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
их прав (штрафы за вовлечение несовершеннолетнего в процесс потребления табака)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</si>
  <si>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</si>
  <si>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</si>
  <si>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</si>
  <si>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</si>
  <si>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</si>
  <si>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</si>
  <si>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</si>
  <si>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</si>
  <si>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30111601073010000140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</si>
  <si>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
в области охраны собственности, налагаемые мировыми судьями, комиссиями по делам несовершеннолетних и защите 
их прав (штрафы за уничтожение или повреждение чужого имущества)
</t>
  </si>
  <si>
    <t xml:space="preserve">30111601073010017140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</si>
  <si>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</si>
  <si>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</si>
  <si>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</si>
  <si>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</si>
  <si>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</si>
  <si>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</si>
  <si>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</si>
  <si>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</si>
  <si>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</si>
  <si>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30111601190010000140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</si>
  <si>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</si>
  <si>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</si>
  <si>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</si>
  <si>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</si>
  <si>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</si>
  <si>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</si>
  <si>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</si>
  <si>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</si>
  <si>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</si>
  <si>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30111601203019000140
</t>
  </si>
  <si>
    <t>ФЕДЕРАЛЬНАЯ СЛУЖБА ГОСУДАРСТВЕННОЙ РЕГИСТРАЦИИ, КАДАСТРА И КАРТОГРАФИИ</t>
  </si>
  <si>
    <t>32100000000000000000</t>
  </si>
  <si>
    <t>32110000000000000000</t>
  </si>
  <si>
    <t>32111600000000000000</t>
  </si>
  <si>
    <t>3211161012000000140</t>
  </si>
  <si>
    <t>3211610123010000140</t>
  </si>
  <si>
    <t>32111610123010041140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</si>
  <si>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</si>
  <si>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</si>
  <si>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</si>
  <si>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</si>
  <si>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</si>
  <si>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</si>
  <si>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</si>
  <si>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</si>
  <si>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</si>
  <si>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</si>
  <si>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</si>
  <si>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</si>
  <si>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</si>
  <si>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</si>
  <si>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</si>
  <si>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</si>
  <si>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</si>
  <si>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</si>
  <si>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</si>
  <si>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</si>
  <si>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</si>
  <si>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41511610123010041140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</si>
  <si>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</si>
  <si>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</si>
  <si>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</si>
  <si>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</si>
  <si>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</si>
  <si>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</si>
  <si>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</si>
  <si>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</si>
  <si>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</si>
  <si>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</si>
  <si>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</si>
  <si>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</si>
  <si>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</si>
  <si>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</si>
  <si>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</si>
  <si>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</si>
  <si>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 xml:space="preserve">43511601063010008140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</si>
  <si>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</si>
  <si>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</si>
  <si>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</si>
  <si>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</si>
  <si>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</si>
  <si>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</si>
  <si>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 xml:space="preserve">43511601073010000140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</si>
  <si>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</si>
  <si>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43511601073010017140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</si>
  <si>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</si>
  <si>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</si>
  <si>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</si>
  <si>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</si>
  <si>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</si>
  <si>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</si>
  <si>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</si>
  <si>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</si>
  <si>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</si>
  <si>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 </t>
  </si>
  <si>
    <t xml:space="preserve">43511601083010037140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</si>
  <si>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</si>
  <si>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</si>
  <si>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</si>
  <si>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</si>
  <si>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</si>
  <si>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</si>
  <si>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</si>
  <si>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</si>
  <si>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</si>
  <si>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</si>
  <si>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</si>
  <si>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43511601143010000140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</si>
  <si>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</si>
  <si>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43511601143010002140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</si>
  <si>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</si>
  <si>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43511601143010016140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</si>
  <si>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
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
и защите их прав (штрафы за осуществление предпринимательской деятельности в области транспорта без лицензии)
</t>
  </si>
  <si>
    <t xml:space="preserve">43511601143010102140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</si>
  <si>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</si>
  <si>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</si>
  <si>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</si>
  <si>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</si>
  <si>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</si>
  <si>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</si>
  <si>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</si>
  <si>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</si>
  <si>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</si>
  <si>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 xml:space="preserve">43511601153010005140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</si>
  <si>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</si>
  <si>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43511601153010006140
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</si>
  <si>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</si>
  <si>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</si>
  <si>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</si>
  <si>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</si>
  <si>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</si>
  <si>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</si>
  <si>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</si>
  <si>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</si>
  <si>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</si>
  <si>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</si>
  <si>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</si>
  <si>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</si>
  <si>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</si>
  <si>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</si>
  <si>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</si>
  <si>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</si>
  <si>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</si>
  <si>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</si>
  <si>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 xml:space="preserve">43511601193010013140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</si>
  <si>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</si>
  <si>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 xml:space="preserve">43511601193010029140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</si>
  <si>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</si>
  <si>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</si>
  <si>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</si>
  <si>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</si>
  <si>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</si>
  <si>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</si>
  <si>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</si>
  <si>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</si>
  <si>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 xml:space="preserve">43511601203010010140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</si>
  <si>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</si>
  <si>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</si>
  <si>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</si>
  <si>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</si>
  <si>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</si>
  <si>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</si>
  <si>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</si>
  <si>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</si>
  <si>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</si>
  <si>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</si>
  <si>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</si>
  <si>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</si>
  <si>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</si>
  <si>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</si>
  <si>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</si>
  <si>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</si>
  <si>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</si>
  <si>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</si>
  <si>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</si>
  <si>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</si>
  <si>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</si>
  <si>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</si>
  <si>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</si>
  <si>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</si>
  <si>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</si>
  <si>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</si>
  <si>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</si>
  <si>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</si>
  <si>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</si>
  <si>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</si>
  <si>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</si>
  <si>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</si>
  <si>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</si>
  <si>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</si>
  <si>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</si>
  <si>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</si>
  <si>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</si>
  <si>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</si>
  <si>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</si>
  <si>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</si>
  <si>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</si>
  <si>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</si>
  <si>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</si>
  <si>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</si>
  <si>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</si>
  <si>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</si>
  <si>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</si>
  <si>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</si>
  <si>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</si>
  <si>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</si>
  <si>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</si>
  <si>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</si>
  <si>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</si>
  <si>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</si>
  <si>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</si>
  <si>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</si>
  <si>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</si>
  <si>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Административные штрафы, установленные законами субъектов Российской Федерации об административных правонарушениях</t>
  </si>
  <si>
    <t>90011602000020000140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</si>
  <si>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</si>
  <si>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90011602010020000140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</si>
  <si>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  </t>
  </si>
  <si>
    <t>90011602010025000140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</si>
  <si>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</si>
  <si>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</si>
  <si>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</si>
  <si>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</si>
  <si>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</si>
  <si>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</si>
  <si>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</si>
  <si>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</si>
  <si>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</si>
  <si>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</si>
  <si>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</si>
  <si>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</si>
  <si>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</si>
  <si>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</si>
  <si>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</si>
  <si>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90011610032000000140</t>
  </si>
  <si>
    <t>9001161012000000140</t>
  </si>
  <si>
    <t>9001610123010000140</t>
  </si>
  <si>
    <t>90011610123010041140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</si>
  <si>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</si>
  <si>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</si>
  <si>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</si>
  <si>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</si>
  <si>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</si>
  <si>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</si>
  <si>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</si>
  <si>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</si>
  <si>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</si>
  <si>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</si>
  <si>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</si>
  <si>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</si>
  <si>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</si>
  <si>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</si>
  <si>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</si>
  <si>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</si>
  <si>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</si>
  <si>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 xml:space="preserve">Дотации бюджетам городских округов на поддержку мер по обеспечению сбалансированности бюджетов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</si>
  <si>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</si>
  <si>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</si>
  <si>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</si>
  <si>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</si>
  <si>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</si>
  <si>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</si>
  <si>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</si>
  <si>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</si>
  <si>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</si>
  <si>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</si>
  <si>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</si>
  <si>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 xml:space="preserve">Субсидии бюджетам на реализацию мероприятий по обеспечению жильем молодых семей
</t>
  </si>
  <si>
    <t>90020225497000000150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</si>
  <si>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</si>
  <si>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</si>
  <si>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</si>
  <si>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</si>
  <si>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</si>
  <si>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</si>
  <si>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</si>
  <si>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90020225555000000150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</si>
  <si>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</si>
  <si>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</si>
  <si>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</si>
  <si>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</si>
  <si>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</si>
  <si>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</si>
  <si>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</si>
  <si>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</si>
  <si>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</si>
  <si>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</si>
  <si>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</si>
  <si>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</si>
  <si>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</si>
  <si>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</si>
  <si>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</si>
  <si>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>Субвенции бюджетам на выполнение передаваемых полномочий субъектов Российской Федерации</t>
  </si>
  <si>
    <t xml:space="preserve">90020230024000000150
</t>
  </si>
  <si>
    <t>Субвенции бюджетам городских округов на выполнение передаваемых полномочий субъектов Российской Федерации</t>
  </si>
  <si>
    <t xml:space="preserve">90020230024040000150
</t>
  </si>
  <si>
    <t>Субвенции бюджетам 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</si>
  <si>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90020230029000000150</t>
  </si>
  <si>
    <t>90020230029040000150</t>
  </si>
  <si>
    <t>90020235082000000150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</si>
  <si>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</si>
  <si>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</si>
  <si>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</si>
  <si>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</si>
  <si>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90020235118000000150</t>
  </si>
  <si>
    <t>90020235118040000150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</si>
  <si>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</si>
  <si>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90020235120000000150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</si>
  <si>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</t>
  </si>
  <si>
    <t>90020235120040000150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</si>
  <si>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</si>
  <si>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90020235303040000150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</si>
  <si>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</si>
  <si>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</si>
  <si>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</si>
  <si>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</si>
  <si>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</si>
  <si>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</si>
  <si>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</si>
  <si>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</si>
  <si>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</si>
  <si>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</si>
  <si>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</si>
  <si>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</si>
  <si>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</si>
  <si>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>Прочие межбюджетные трансферты, передаваемые бюджетам городских округов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</si>
  <si>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</si>
  <si>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</si>
  <si>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</si>
  <si>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</si>
  <si>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>Прочие безвозмездные поступления от негосударственных организаций в бюджеты городских округов</t>
  </si>
  <si>
    <t>90020404099000000180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</si>
  <si>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</si>
  <si>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90021800000000000000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</si>
  <si>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</si>
  <si>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</si>
  <si>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</si>
  <si>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</si>
  <si>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Доходы бюджетов городских округов от возврата бюджетными учреждениями остатков субсидий прошлых лет</t>
  </si>
  <si>
    <t>90021804010040000150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</si>
  <si>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</si>
  <si>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</si>
  <si>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</si>
  <si>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90021900000040000150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</si>
  <si>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   </t>
  </si>
  <si>
    <t>90021925304040000150</t>
  </si>
  <si>
    <t>Возврат остатков субсидий на реализацию мероприятий по обеспечению жильем молодых семей из бюджетов городских округов</t>
  </si>
  <si>
    <t>90021925497040000150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</si>
  <si>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</si>
  <si>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90021925527040000150</t>
  </si>
  <si>
    <t>90021935118040000150</t>
  </si>
  <si>
    <t xml:space="preserve"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 </t>
  </si>
  <si>
    <t>90021935303040000150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</si>
  <si>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</si>
  <si>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</si>
  <si>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</si>
  <si>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</si>
  <si>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</si>
  <si>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</si>
  <si>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</si>
  <si>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 xml:space="preserve">Государственная пошлина за выдачу разрешения на установку рекламной конструкции </t>
  </si>
  <si>
    <t>91010807150010000120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</si>
  <si>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  </t>
  </si>
  <si>
    <t>91010807173010000120</t>
  </si>
  <si>
    <t>91011100000000000000</t>
  </si>
  <si>
    <t>Государственная пошлина за выдачу разрешения на установку рекламной конструкции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</si>
  <si>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</si>
  <si>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</si>
  <si>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</si>
  <si>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</si>
  <si>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</si>
  <si>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</si>
  <si>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</si>
  <si>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</si>
  <si>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</si>
  <si>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</si>
  <si>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</si>
  <si>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</si>
  <si>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</si>
  <si>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</si>
  <si>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</si>
  <si>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</si>
  <si>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</si>
  <si>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</si>
  <si>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</si>
  <si>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</si>
  <si>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91011109044040000120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</si>
  <si>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</t>
  </si>
  <si>
    <t>91011109080040000120</t>
  </si>
  <si>
    <t>91011300000000000000</t>
  </si>
  <si>
    <t>91011301000000000130</t>
  </si>
  <si>
    <t>91011301994040000130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</si>
  <si>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</si>
  <si>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</si>
  <si>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</si>
  <si>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</si>
  <si>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</si>
  <si>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</si>
  <si>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</si>
  <si>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</si>
  <si>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</si>
  <si>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</si>
  <si>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</si>
  <si>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</si>
  <si>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</si>
  <si>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</si>
  <si>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</si>
  <si>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</si>
  <si>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</si>
  <si>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</si>
  <si>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</si>
  <si>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</si>
  <si>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</si>
  <si>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</si>
  <si>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</si>
  <si>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</si>
  <si>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</si>
  <si>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</si>
  <si>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</si>
  <si>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</si>
  <si>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</si>
  <si>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</si>
  <si>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</si>
  <si>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</si>
  <si>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</si>
  <si>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91011406312040000430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</si>
  <si>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</si>
  <si>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</si>
  <si>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</si>
  <si>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</si>
  <si>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</si>
  <si>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</si>
  <si>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</si>
  <si>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91011607010000000140</t>
  </si>
  <si>
    <t>91011607010040000140</t>
  </si>
  <si>
    <t>91011610000000000140</t>
  </si>
  <si>
    <t>91011610030040000140</t>
  </si>
  <si>
    <t>91011610032000000140</t>
  </si>
  <si>
    <t>Платежи, уплачиваемые в целях возмещения вреда</t>
  </si>
  <si>
    <t>91011611000000000140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</si>
  <si>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</si>
  <si>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</si>
  <si>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</si>
  <si>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</si>
  <si>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</si>
  <si>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</si>
  <si>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</si>
  <si>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</si>
  <si>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</si>
  <si>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</si>
  <si>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</si>
  <si>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910020000000000000000</t>
  </si>
  <si>
    <t>91020400000000000000</t>
  </si>
  <si>
    <t>Безвозмездные поступления от негосударственных организаций в бюджеты городских округов</t>
  </si>
  <si>
    <t xml:space="preserve">91020404000040000150
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</si>
  <si>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</si>
  <si>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</si>
  <si>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</si>
  <si>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</si>
  <si>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</si>
  <si>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</si>
  <si>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</si>
  <si>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</si>
  <si>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</si>
  <si>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</si>
  <si>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</si>
  <si>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</si>
  <si>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</si>
  <si>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</si>
  <si>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</si>
  <si>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</si>
  <si>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</si>
  <si>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</si>
  <si>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</si>
  <si>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</si>
  <si>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</si>
  <si>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92020225081000000150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</si>
  <si>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</si>
  <si>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92020225081040000150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</si>
  <si>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</si>
  <si>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92020225467000000150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</si>
  <si>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</si>
  <si>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92020225467040000150</t>
  </si>
  <si>
    <t xml:space="preserve">Субсидия бюджетам на поддержку отрасли культуры
</t>
  </si>
  <si>
    <t>92020225519000000150</t>
  </si>
  <si>
    <t>Субсидия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</si>
  <si>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</si>
  <si>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</si>
  <si>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</si>
  <si>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</si>
  <si>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</si>
  <si>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92020245454040000150  </t>
  </si>
  <si>
    <t>92020249999000000150</t>
  </si>
  <si>
    <t>92020249999040000150</t>
  </si>
  <si>
    <t>92020400000000000000</t>
  </si>
  <si>
    <t xml:space="preserve">92020404000040000180
</t>
  </si>
  <si>
    <t>92020404099000000180</t>
  </si>
  <si>
    <t>92021800000000000000</t>
  </si>
  <si>
    <t>92021800000040000150</t>
  </si>
  <si>
    <t>92021804000040000150</t>
  </si>
  <si>
    <t>92021804010040000150</t>
  </si>
  <si>
    <t>92021900000000000000</t>
  </si>
  <si>
    <t>Возврат остатков субсидий, субвенций и иных межбюджетных трансфертов, имеющих целевое назначение, прошлых лет, из бюджетов городских округов</t>
  </si>
  <si>
    <t>92021900000040000150</t>
  </si>
  <si>
    <t>Возврат остатков субсидий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из бюджетов городских округов</t>
  </si>
  <si>
    <t>92021925081040000150</t>
  </si>
  <si>
    <t>92021960010040000150</t>
  </si>
  <si>
    <t>ВСЕГО</t>
  </si>
  <si>
    <t xml:space="preserve">Показатели доходов бюджета городского округа Архангельской области «Город Коряжма»                             по кодам классификации доходов бюджетов за 2022 год </t>
  </si>
  <si>
    <t xml:space="preserve">от ___________   №___    </t>
  </si>
  <si>
    <t>Исполнено,
тыс. рублей</t>
  </si>
  <si>
    <t>Прочие неналоговые доходы бюджетов городских округов</t>
  </si>
  <si>
    <r>
      <t xml:space="preserve">Плата за выбросы загрязняющих веществ в атмосферный воздух стационарными объектами </t>
    </r>
    <r>
      <rPr>
        <sz val="11"/>
        <rFont val="Times New Roman"/>
        <family val="1"/>
        <charset val="204"/>
      </rPr>
      <t xml:space="preserve">
</t>
    </r>
  </si>
  <si>
    <r>
      <t xml:space="preserve">Плата за сбросы загрязняющих веществ в водные объекты </t>
    </r>
    <r>
      <rPr>
        <sz val="11"/>
        <rFont val="Times New Roman"/>
        <family val="1"/>
        <charset val="204"/>
      </rPr>
      <t xml:space="preserve">
</t>
    </r>
  </si>
  <si>
    <r>
      <t>Плата за размещение отходов производства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
</t>
    </r>
  </si>
  <si>
    <t>04811201040010000120</t>
  </si>
  <si>
    <t xml:space="preserve">Плата за размещение отходов производства и потребления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</si>
  <si>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</si>
  <si>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Земельный налог (по обязательствам, возникшим до 1 января 2006 года)</t>
  </si>
  <si>
    <t xml:space="preserve">18210904050000000110
</t>
  </si>
  <si>
    <t xml:space="preserve">Прочие местные налоги и сборы, мобилизуемые на территориях городских округов
</t>
  </si>
  <si>
    <t>Прочие доходы от оказания платных услуг (работ)</t>
  </si>
  <si>
    <t xml:space="preserve">90011301990000000130
</t>
  </si>
  <si>
    <t xml:space="preserve">90011607010000000140
</t>
  </si>
  <si>
    <t>90021800000000000150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</si>
  <si>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</si>
  <si>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90020249999000000150</t>
  </si>
  <si>
    <t>90020249999040000150</t>
  </si>
  <si>
    <t xml:space="preserve">Прочие межбюджетные трансферты, передаваемые бюджетам
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</si>
  <si>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</si>
  <si>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</si>
  <si>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</si>
  <si>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</si>
  <si>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91011107010000000120
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</si>
  <si>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</si>
  <si>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</si>
  <si>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</si>
  <si>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</si>
  <si>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91011109040000000120
</t>
  </si>
  <si>
    <t xml:space="preserve">91011301990000000130
</t>
  </si>
  <si>
    <t>Прочие доходы от оказания платных услуг (работ) получателями средств бюджетов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</si>
  <si>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</si>
  <si>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91011406310000000430
</t>
  </si>
  <si>
    <t xml:space="preserve">91011406300000000430
</t>
  </si>
  <si>
    <t>Прочие межбюджетные трансферты, передаваемые бюджетам</t>
  </si>
  <si>
    <t xml:space="preserve">92021800000000000150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</si>
  <si>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</si>
  <si>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</si>
  <si>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
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</si>
  <si>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</si>
  <si>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</si>
  <si>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</si>
  <si>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реализацию программ формирования современной городской среды
</t>
  </si>
  <si>
    <t>Субсидии бюджетам на реализацию программ формирования современной городской среды</t>
  </si>
  <si>
    <t xml:space="preserve">90020215002000000150
</t>
  </si>
  <si>
    <t>Дотации бюджетам на поддержку мер по обеспечению сбалансированности бюджетов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</si>
  <si>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</si>
  <si>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90020215001000000150
</t>
  </si>
  <si>
    <t>Земельный налог (по обязательствам, возникшим до 1 января 2006 года), мобилизуемый на территориях городских округов</t>
  </si>
  <si>
    <t>Административные штрафы, установленные главой 15 Кодекса Российской Федерации об административныхправонарушениях, за административные правонарушения в области финансов, налогов и сборов, страхования, рынка ценных бумаг 
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</si>
  <si>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</t>
  </si>
  <si>
    <t>2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</si>
</sst>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_р_."/>
    <numFmt numFmtId="165" formatCode="#,##0.0_р_."/>
    <numFmt numFmtId="166" formatCode="#,##0.0"/>
    <numFmt numFmtId="167" formatCode="0.0%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83">
    <xf numFmtId="0" fontId="0" fillId="0" borderId="0" xfId="0"/>
    <xf numFmtId="0" fontId="4" fillId="3" borderId="0" xfId="0" applyFont="1" applyFill="1"/>
    <xf numFmtId="0" fontId="4" fillId="3" borderId="0" xfId="0" applyFont="1" applyFill="1" applyBorder="1"/>
    <xf numFmtId="164" fontId="5" fillId="3" borderId="0" xfId="0" applyNumberFormat="1" applyFont="1" applyFill="1" applyBorder="1"/>
    <xf numFmtId="164" fontId="4" fillId="3" borderId="0" xfId="0" applyNumberFormat="1" applyFont="1" applyFill="1" applyBorder="1"/>
    <xf numFmtId="165" fontId="5" fillId="4" borderId="0" xfId="0" applyNumberFormat="1" applyFont="1" applyFill="1" applyBorder="1"/>
    <xf numFmtId="164" fontId="5" fillId="4" borderId="0" xfId="0" applyNumberFormat="1" applyFont="1" applyFill="1" applyBorder="1"/>
    <xf numFmtId="165" fontId="5" fillId="3" borderId="0" xfId="0" applyNumberFormat="1" applyFont="1" applyFill="1" applyBorder="1"/>
    <xf numFmtId="165" fontId="4" fillId="3" borderId="0" xfId="0" applyNumberFormat="1" applyFont="1" applyFill="1" applyBorder="1"/>
    <xf numFmtId="0" fontId="4" fillId="2" borderId="1" xfId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165" fontId="7" fillId="0" borderId="0" xfId="0" applyNumberFormat="1" applyFont="1" applyBorder="1"/>
    <xf numFmtId="164" fontId="7" fillId="0" borderId="0" xfId="0" applyNumberFormat="1" applyFont="1" applyBorder="1"/>
    <xf numFmtId="0" fontId="7" fillId="4" borderId="0" xfId="0" applyFont="1" applyFill="1" applyBorder="1"/>
    <xf numFmtId="165" fontId="7" fillId="4" borderId="0" xfId="0" applyNumberFormat="1" applyFont="1" applyFill="1" applyBorder="1"/>
    <xf numFmtId="164" fontId="7" fillId="4" borderId="0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8" fillId="4" borderId="0" xfId="0" applyNumberFormat="1" applyFont="1" applyFill="1" applyBorder="1"/>
    <xf numFmtId="164" fontId="8" fillId="4" borderId="0" xfId="0" applyNumberFormat="1" applyFont="1" applyFill="1" applyBorder="1"/>
    <xf numFmtId="0" fontId="8" fillId="0" borderId="0" xfId="0" applyFont="1" applyBorder="1"/>
    <xf numFmtId="164" fontId="8" fillId="0" borderId="0" xfId="0" applyNumberFormat="1" applyFont="1" applyBorder="1"/>
    <xf numFmtId="165" fontId="8" fillId="0" borderId="0" xfId="0" applyNumberFormat="1" applyFont="1" applyBorder="1"/>
    <xf numFmtId="0" fontId="7" fillId="4" borderId="0" xfId="0" applyFont="1" applyFill="1"/>
    <xf numFmtId="166" fontId="7" fillId="4" borderId="0" xfId="0" applyNumberFormat="1" applyFont="1" applyFill="1" applyBorder="1"/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NumberFormat="1" applyFont="1" applyFill="1" applyBorder="1" applyAlignment="1">
      <alignment horizontal="left" vertical="top" wrapText="1"/>
    </xf>
    <xf numFmtId="0" fontId="4" fillId="4" borderId="0" xfId="0" applyFont="1" applyFill="1"/>
    <xf numFmtId="0" fontId="4" fillId="4" borderId="0" xfId="0" applyFont="1" applyFill="1" applyBorder="1"/>
    <xf numFmtId="164" fontId="4" fillId="4" borderId="0" xfId="0" applyNumberFormat="1" applyFont="1" applyFill="1" applyBorder="1"/>
    <xf numFmtId="49" fontId="9" fillId="2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164" fontId="4" fillId="0" borderId="0" xfId="0" applyNumberFormat="1" applyFont="1" applyBorder="1"/>
    <xf numFmtId="0" fontId="4" fillId="0" borderId="0" xfId="0" applyFont="1" applyBorder="1"/>
    <xf numFmtId="0" fontId="10" fillId="2" borderId="1" xfId="1" applyFont="1" applyFill="1" applyBorder="1" applyAlignment="1">
      <alignment horizontal="left" vertical="top" wrapText="1"/>
    </xf>
    <xf numFmtId="49" fontId="10" fillId="2" borderId="1" xfId="1" applyNumberFormat="1" applyFont="1" applyFill="1" applyBorder="1" applyAlignment="1">
      <alignment horizontal="center" vertical="center" wrapText="1"/>
    </xf>
    <xf numFmtId="165" fontId="4" fillId="4" borderId="0" xfId="0" applyNumberFormat="1" applyFont="1" applyFill="1" applyBorder="1"/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/>
    <xf numFmtId="10" fontId="4" fillId="4" borderId="0" xfId="0" applyNumberFormat="1" applyFont="1" applyFill="1"/>
    <xf numFmtId="4" fontId="4" fillId="4" borderId="0" xfId="0" applyNumberFormat="1" applyFont="1" applyFill="1" applyBorder="1"/>
    <xf numFmtId="167" fontId="7" fillId="0" borderId="0" xfId="0" applyNumberFormat="1" applyFont="1"/>
    <xf numFmtId="0" fontId="7" fillId="0" borderId="0" xfId="0" applyNumberFormat="1" applyFont="1" applyBorder="1"/>
    <xf numFmtId="49" fontId="9" fillId="2" borderId="1" xfId="1" applyNumberFormat="1" applyFont="1" applyFill="1" applyBorder="1" applyAlignment="1">
      <alignment horizontal="left" vertical="top" wrapText="1"/>
    </xf>
    <xf numFmtId="0" fontId="9" fillId="2" borderId="1" xfId="1" applyNumberFormat="1" applyFont="1" applyFill="1" applyBorder="1" applyAlignment="1">
      <alignment horizontal="left" vertical="top" wrapText="1"/>
    </xf>
    <xf numFmtId="0" fontId="7" fillId="2" borderId="0" xfId="0" applyFont="1" applyFill="1"/>
    <xf numFmtId="164" fontId="7" fillId="2" borderId="0" xfId="0" applyNumberFormat="1" applyFont="1" applyFill="1" applyBorder="1"/>
    <xf numFmtId="0" fontId="7" fillId="2" borderId="0" xfId="0" applyFont="1" applyFill="1" applyBorder="1"/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166" fontId="7" fillId="0" borderId="0" xfId="0" applyNumberFormat="1" applyFont="1"/>
    <xf numFmtId="166" fontId="7" fillId="0" borderId="0" xfId="0" applyNumberFormat="1" applyFont="1" applyBorder="1"/>
    <xf numFmtId="165" fontId="7" fillId="2" borderId="0" xfId="0" applyNumberFormat="1" applyFont="1" applyFill="1" applyBorder="1"/>
    <xf numFmtId="43" fontId="7" fillId="0" borderId="0" xfId="2" applyFont="1" applyBorder="1"/>
    <xf numFmtId="165" fontId="7" fillId="0" borderId="0" xfId="2" applyNumberFormat="1" applyFont="1" applyBorder="1"/>
    <xf numFmtId="43" fontId="7" fillId="0" borderId="0" xfId="2" applyFont="1"/>
    <xf numFmtId="164" fontId="7" fillId="0" borderId="0" xfId="2" applyNumberFormat="1" applyFont="1" applyBorder="1"/>
    <xf numFmtId="0" fontId="4" fillId="2" borderId="1" xfId="0" applyFont="1" applyFill="1" applyBorder="1" applyAlignment="1">
      <alignment vertical="top" wrapText="1"/>
    </xf>
    <xf numFmtId="0" fontId="4" fillId="2" borderId="1" xfId="3" applyNumberFormat="1" applyFont="1" applyFill="1" applyBorder="1" applyAlignment="1" applyProtection="1">
      <alignment horizontal="left" vertical="top" wrapText="1"/>
      <protection hidden="1"/>
    </xf>
    <xf numFmtId="0" fontId="4" fillId="2" borderId="2" xfId="3" applyNumberFormat="1" applyFont="1" applyFill="1" applyBorder="1" applyAlignment="1" applyProtection="1">
      <alignment horizontal="left" vertical="top" wrapText="1"/>
      <protection hidden="1"/>
    </xf>
    <xf numFmtId="4" fontId="7" fillId="0" borderId="0" xfId="0" applyNumberFormat="1" applyFont="1" applyBorder="1"/>
    <xf numFmtId="0" fontId="4" fillId="2" borderId="3" xfId="3" applyNumberFormat="1" applyFont="1" applyFill="1" applyBorder="1" applyAlignment="1" applyProtection="1">
      <alignment horizontal="left" vertical="top" wrapText="1"/>
      <protection hidden="1"/>
    </xf>
    <xf numFmtId="0" fontId="4" fillId="2" borderId="1" xfId="4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center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/>
    </xf>
    <xf numFmtId="164" fontId="7" fillId="2" borderId="0" xfId="2" applyNumberFormat="1" applyFont="1" applyFill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/>
    </xf>
    <xf numFmtId="166" fontId="6" fillId="2" borderId="1" xfId="2" applyNumberFormat="1" applyFont="1" applyFill="1" applyBorder="1" applyAlignment="1">
      <alignment horizontal="center" vertical="center"/>
    </xf>
    <xf numFmtId="166" fontId="12" fillId="2" borderId="1" xfId="2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wrapText="1"/>
    </xf>
    <xf numFmtId="0" fontId="7" fillId="4" borderId="0" xfId="0" applyNumberFormat="1" applyFont="1" applyFill="1" applyBorder="1"/>
    <xf numFmtId="0" fontId="2" fillId="2" borderId="0" xfId="1" applyFont="1" applyFill="1" applyAlignment="1">
      <alignment horizontal="right" vertical="center" wrapText="1"/>
    </xf>
    <xf numFmtId="0" fontId="6" fillId="2" borderId="4" xfId="1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7"/>
  <sheetViews>
    <sheetView tabSelected="1" view="pageBreakPreview" zoomScaleNormal="100" workbookViewId="0">
      <selection activeCell="A14" sqref="A14"/>
    </sheetView>
  </sheetViews>
  <sheetFormatPr defaultColWidth="8.88671875" defaultRowHeight="13.8"/>
  <cols>
    <col min="1" max="1" width="57.109375" style="70" customWidth="1"/>
    <col min="2" max="2" width="25.33203125" style="71" customWidth="1"/>
    <col min="3" max="3" width="24.6640625" style="72" customWidth="1"/>
    <col min="4" max="4" width="16.33203125" style="12" bestFit="1" customWidth="1"/>
    <col min="5" max="5" width="12.5546875" style="13" customWidth="1"/>
    <col min="6" max="6" width="17.109375" style="14" customWidth="1"/>
    <col min="7" max="7" width="17" style="15" customWidth="1"/>
    <col min="8" max="8" width="12.5546875" style="13" customWidth="1"/>
    <col min="9" max="9" width="12.6640625" style="13" customWidth="1"/>
    <col min="10" max="10" width="13.6640625" style="13" customWidth="1"/>
    <col min="11" max="11" width="17.109375" style="15" customWidth="1"/>
    <col min="12" max="13" width="8.88671875" style="13"/>
    <col min="14" max="16384" width="8.88671875" style="12"/>
  </cols>
  <sheetData>
    <row r="1" spans="1:13" s="1" customFormat="1" ht="15.6">
      <c r="A1" s="79" t="s">
        <v>0</v>
      </c>
      <c r="B1" s="79"/>
      <c r="C1" s="79"/>
      <c r="E1" s="2"/>
      <c r="F1" s="3"/>
      <c r="G1" s="3"/>
      <c r="H1" s="2"/>
      <c r="I1" s="2"/>
      <c r="J1" s="2"/>
      <c r="K1" s="4"/>
      <c r="L1" s="2"/>
      <c r="M1" s="2"/>
    </row>
    <row r="2" spans="1:13" s="1" customFormat="1" ht="15.6">
      <c r="A2" s="79" t="s">
        <v>1</v>
      </c>
      <c r="B2" s="79"/>
      <c r="C2" s="79"/>
      <c r="E2" s="2"/>
      <c r="F2" s="5"/>
      <c r="G2" s="6"/>
      <c r="H2" s="2"/>
      <c r="I2" s="2"/>
      <c r="J2" s="2"/>
      <c r="K2" s="4"/>
      <c r="L2" s="2"/>
      <c r="M2" s="2"/>
    </row>
    <row r="3" spans="1:13" s="1" customFormat="1" ht="15.6">
      <c r="A3" s="79" t="s">
        <v>709</v>
      </c>
      <c r="B3" s="79"/>
      <c r="C3" s="79"/>
      <c r="E3" s="2"/>
      <c r="F3" s="7"/>
      <c r="G3" s="3"/>
      <c r="H3" s="2"/>
      <c r="I3" s="2"/>
      <c r="J3" s="8"/>
      <c r="K3" s="4"/>
      <c r="L3" s="2"/>
      <c r="M3" s="2"/>
    </row>
    <row r="4" spans="1:13" s="1" customFormat="1" ht="40.5" customHeight="1">
      <c r="A4" s="80" t="s">
        <v>708</v>
      </c>
      <c r="B4" s="80"/>
      <c r="C4" s="80"/>
      <c r="E4" s="2"/>
      <c r="F4" s="3"/>
      <c r="G4" s="3"/>
      <c r="H4" s="2"/>
      <c r="I4" s="2"/>
      <c r="J4" s="8"/>
      <c r="K4" s="4"/>
      <c r="L4" s="2"/>
      <c r="M4" s="2"/>
    </row>
    <row r="5" spans="1:13" ht="31.2">
      <c r="A5" s="9" t="s">
        <v>2</v>
      </c>
      <c r="B5" s="10" t="s">
        <v>3</v>
      </c>
      <c r="C5" s="11" t="s">
        <v>710</v>
      </c>
      <c r="E5" s="2"/>
      <c r="F5" s="8"/>
      <c r="G5" s="4"/>
      <c r="J5" s="14"/>
    </row>
    <row r="6" spans="1:13" s="16" customFormat="1" ht="14.4" customHeight="1">
      <c r="A6" s="82">
        <v>1</v>
      </c>
      <c r="B6" s="81" t="s">
        <v>761</v>
      </c>
      <c r="C6" s="82">
        <v>3</v>
      </c>
      <c r="F6" s="27"/>
      <c r="G6" s="8"/>
      <c r="J6" s="17"/>
      <c r="K6" s="18"/>
    </row>
    <row r="7" spans="1:13" s="16" customFormat="1" ht="31.8" customHeight="1">
      <c r="A7" s="19" t="s">
        <v>4</v>
      </c>
      <c r="B7" s="20" t="s">
        <v>5</v>
      </c>
      <c r="C7" s="73">
        <f>C8</f>
        <v>5866.4000000000005</v>
      </c>
      <c r="F7" s="27"/>
      <c r="G7" s="8"/>
      <c r="J7" s="17"/>
      <c r="K7" s="18"/>
    </row>
    <row r="8" spans="1:13" s="16" customFormat="1" ht="18.600000000000001" customHeight="1">
      <c r="A8" s="19" t="s">
        <v>6</v>
      </c>
      <c r="B8" s="20" t="s">
        <v>7</v>
      </c>
      <c r="C8" s="73">
        <f>C9+C17</f>
        <v>5866.4000000000005</v>
      </c>
      <c r="G8" s="4"/>
      <c r="J8" s="17"/>
      <c r="K8" s="18"/>
    </row>
    <row r="9" spans="1:13" s="16" customFormat="1" ht="32.4" customHeight="1">
      <c r="A9" s="19" t="s">
        <v>8</v>
      </c>
      <c r="B9" s="20" t="s">
        <v>9</v>
      </c>
      <c r="C9" s="73">
        <f>C10</f>
        <v>5866.4000000000005</v>
      </c>
      <c r="G9" s="3"/>
      <c r="J9" s="17"/>
      <c r="K9" s="18"/>
    </row>
    <row r="10" spans="1:13" s="16" customFormat="1" ht="21.6" customHeight="1">
      <c r="A10" s="19" t="s">
        <v>10</v>
      </c>
      <c r="B10" s="20" t="s">
        <v>11</v>
      </c>
      <c r="C10" s="73">
        <f>C11+C12+C13+C14</f>
        <v>5866.4000000000005</v>
      </c>
      <c r="G10" s="15"/>
      <c r="J10" s="17"/>
      <c r="K10" s="18"/>
    </row>
    <row r="11" spans="1:13" s="13" customFormat="1" ht="31.95" customHeight="1">
      <c r="A11" s="19" t="s">
        <v>712</v>
      </c>
      <c r="B11" s="20" t="s">
        <v>12</v>
      </c>
      <c r="C11" s="73">
        <v>633.70000000000005</v>
      </c>
      <c r="G11" s="15"/>
      <c r="J11" s="14"/>
      <c r="K11" s="15"/>
    </row>
    <row r="12" spans="1:13" ht="27.6" hidden="1">
      <c r="A12" s="19" t="s">
        <v>13</v>
      </c>
      <c r="B12" s="20" t="s">
        <v>14</v>
      </c>
      <c r="C12" s="73"/>
      <c r="G12" s="18"/>
    </row>
    <row r="13" spans="1:13" ht="20.399999999999999" customHeight="1">
      <c r="A13" s="19" t="s">
        <v>713</v>
      </c>
      <c r="B13" s="20" t="s">
        <v>15</v>
      </c>
      <c r="C13" s="73">
        <v>1394.4</v>
      </c>
      <c r="G13" s="22"/>
      <c r="J13" s="14"/>
    </row>
    <row r="14" spans="1:13" ht="20.399999999999999" customHeight="1">
      <c r="A14" s="19" t="s">
        <v>716</v>
      </c>
      <c r="B14" s="20" t="s">
        <v>715</v>
      </c>
      <c r="C14" s="73">
        <f>C15+C16</f>
        <v>3838.3</v>
      </c>
      <c r="E14" s="16"/>
      <c r="F14" s="21"/>
      <c r="G14" s="22"/>
      <c r="J14" s="14"/>
    </row>
    <row r="15" spans="1:13" ht="19.95" customHeight="1">
      <c r="A15" s="19" t="s">
        <v>714</v>
      </c>
      <c r="B15" s="20" t="s">
        <v>16</v>
      </c>
      <c r="C15" s="73">
        <v>3836.8</v>
      </c>
      <c r="E15" s="23"/>
      <c r="F15" s="24"/>
      <c r="G15" s="24"/>
      <c r="I15" s="23"/>
      <c r="J15" s="14"/>
    </row>
    <row r="16" spans="1:13" ht="15.6">
      <c r="A16" s="19" t="s">
        <v>17</v>
      </c>
      <c r="B16" s="20" t="s">
        <v>18</v>
      </c>
      <c r="C16" s="73">
        <v>1.5</v>
      </c>
      <c r="F16" s="15"/>
      <c r="J16" s="14"/>
    </row>
    <row r="17" spans="1:13" ht="15.6" hidden="1">
      <c r="A17" s="19" t="s">
        <v>19</v>
      </c>
      <c r="B17" s="20" t="s">
        <v>20</v>
      </c>
      <c r="C17" s="73">
        <f>C18</f>
        <v>0</v>
      </c>
      <c r="E17" s="16"/>
      <c r="F17" s="21"/>
      <c r="G17" s="22"/>
    </row>
    <row r="18" spans="1:13" ht="27.6" hidden="1">
      <c r="A18" s="19" t="s">
        <v>21</v>
      </c>
      <c r="B18" s="20" t="s">
        <v>22</v>
      </c>
      <c r="C18" s="73">
        <f>C19</f>
        <v>0</v>
      </c>
    </row>
    <row r="19" spans="1:13" ht="41.4" hidden="1">
      <c r="A19" s="19" t="s">
        <v>23</v>
      </c>
      <c r="B19" s="20" t="s">
        <v>24</v>
      </c>
      <c r="C19" s="73">
        <v>0</v>
      </c>
      <c r="F19" s="25"/>
      <c r="G19" s="24"/>
    </row>
    <row r="20" spans="1:13" s="26" customFormat="1" ht="19.8" customHeight="1">
      <c r="A20" s="19" t="s">
        <v>25</v>
      </c>
      <c r="B20" s="20" t="s">
        <v>26</v>
      </c>
      <c r="C20" s="73">
        <f t="shared" ref="C20:C22" si="0">C21</f>
        <v>2942.6000000000004</v>
      </c>
      <c r="E20" s="13"/>
      <c r="F20" s="14"/>
      <c r="G20" s="15"/>
      <c r="H20" s="16"/>
      <c r="I20" s="16"/>
      <c r="J20" s="16"/>
      <c r="K20" s="18"/>
      <c r="L20" s="16"/>
      <c r="M20" s="16"/>
    </row>
    <row r="21" spans="1:13" s="26" customFormat="1" ht="20.399999999999999" customHeight="1">
      <c r="A21" s="19" t="s">
        <v>6</v>
      </c>
      <c r="B21" s="20" t="s">
        <v>27</v>
      </c>
      <c r="C21" s="73">
        <f t="shared" si="0"/>
        <v>2942.6000000000004</v>
      </c>
      <c r="E21" s="13"/>
      <c r="F21" s="14"/>
      <c r="G21" s="15"/>
      <c r="H21" s="16"/>
      <c r="I21" s="16"/>
      <c r="J21" s="27"/>
      <c r="K21" s="18"/>
      <c r="L21" s="16"/>
      <c r="M21" s="16"/>
    </row>
    <row r="22" spans="1:13" s="26" customFormat="1" ht="29.4" customHeight="1">
      <c r="A22" s="19" t="s">
        <v>28</v>
      </c>
      <c r="B22" s="20" t="s">
        <v>29</v>
      </c>
      <c r="C22" s="73">
        <f t="shared" si="0"/>
        <v>2942.6000000000004</v>
      </c>
      <c r="E22" s="13"/>
      <c r="F22" s="25"/>
      <c r="G22" s="24"/>
      <c r="H22" s="16"/>
      <c r="I22" s="16"/>
      <c r="J22" s="17"/>
      <c r="K22" s="18"/>
      <c r="L22" s="16"/>
      <c r="M22" s="16"/>
    </row>
    <row r="23" spans="1:13" s="26" customFormat="1" ht="32.4" customHeight="1">
      <c r="A23" s="19" t="s">
        <v>30</v>
      </c>
      <c r="B23" s="10" t="s">
        <v>31</v>
      </c>
      <c r="C23" s="73">
        <f>C24+C26+C28+C30</f>
        <v>2942.6000000000004</v>
      </c>
      <c r="E23" s="13"/>
      <c r="F23" s="25"/>
      <c r="G23" s="24"/>
      <c r="H23" s="16"/>
      <c r="I23" s="16"/>
      <c r="J23" s="27"/>
      <c r="K23" s="18"/>
      <c r="L23" s="16"/>
      <c r="M23" s="16"/>
    </row>
    <row r="24" spans="1:13" ht="75.599999999999994" customHeight="1">
      <c r="A24" s="19" t="s">
        <v>32</v>
      </c>
      <c r="B24" s="20" t="s">
        <v>33</v>
      </c>
      <c r="C24" s="73">
        <f>C25</f>
        <v>1475.1</v>
      </c>
      <c r="F24" s="25"/>
      <c r="G24" s="24"/>
    </row>
    <row r="25" spans="1:13" ht="105" customHeight="1">
      <c r="A25" s="28" t="s">
        <v>34</v>
      </c>
      <c r="B25" s="20" t="s">
        <v>35</v>
      </c>
      <c r="C25" s="73">
        <v>1475.1</v>
      </c>
      <c r="F25" s="25"/>
      <c r="G25" s="24"/>
    </row>
    <row r="26" spans="1:13" ht="88.2" customHeight="1">
      <c r="A26" s="28" t="s">
        <v>36</v>
      </c>
      <c r="B26" s="20" t="s">
        <v>37</v>
      </c>
      <c r="C26" s="73">
        <f>C27</f>
        <v>8</v>
      </c>
      <c r="E26" s="16"/>
      <c r="F26" s="17"/>
      <c r="G26" s="18"/>
    </row>
    <row r="27" spans="1:13" ht="119.4" customHeight="1">
      <c r="A27" s="28" t="s">
        <v>38</v>
      </c>
      <c r="B27" s="20" t="s">
        <v>39</v>
      </c>
      <c r="C27" s="73">
        <v>8</v>
      </c>
      <c r="E27" s="16"/>
      <c r="F27" s="17"/>
      <c r="G27" s="18"/>
    </row>
    <row r="28" spans="1:13" ht="78.75" customHeight="1">
      <c r="A28" s="19" t="s">
        <v>40</v>
      </c>
      <c r="B28" s="20" t="s">
        <v>41</v>
      </c>
      <c r="C28" s="73">
        <f>C29</f>
        <v>1628.7</v>
      </c>
      <c r="E28" s="16"/>
      <c r="F28" s="17"/>
      <c r="G28" s="18"/>
    </row>
    <row r="29" spans="1:13" ht="109.95" customHeight="1">
      <c r="A29" s="28" t="s">
        <v>42</v>
      </c>
      <c r="B29" s="20" t="s">
        <v>43</v>
      </c>
      <c r="C29" s="73">
        <v>1628.7</v>
      </c>
      <c r="E29" s="16"/>
      <c r="F29" s="17"/>
      <c r="G29" s="18"/>
    </row>
    <row r="30" spans="1:13" ht="75" customHeight="1">
      <c r="A30" s="19" t="s">
        <v>44</v>
      </c>
      <c r="B30" s="20" t="s">
        <v>45</v>
      </c>
      <c r="C30" s="73">
        <f>C31</f>
        <v>-169.2</v>
      </c>
      <c r="E30" s="16"/>
      <c r="F30" s="17"/>
      <c r="G30" s="18"/>
    </row>
    <row r="31" spans="1:13" ht="113.4" customHeight="1">
      <c r="A31" s="28" t="s">
        <v>46</v>
      </c>
      <c r="B31" s="20" t="s">
        <v>47</v>
      </c>
      <c r="C31" s="73">
        <v>-169.2</v>
      </c>
      <c r="E31" s="16"/>
      <c r="F31" s="17"/>
      <c r="G31" s="18"/>
    </row>
    <row r="32" spans="1:13" s="26" customFormat="1" ht="31.8" customHeight="1">
      <c r="A32" s="19" t="s">
        <v>48</v>
      </c>
      <c r="B32" s="20" t="s">
        <v>49</v>
      </c>
      <c r="C32" s="73">
        <f>C33</f>
        <v>358.4</v>
      </c>
      <c r="E32" s="16"/>
      <c r="F32" s="17"/>
      <c r="G32" s="18"/>
      <c r="H32" s="16"/>
      <c r="I32" s="16"/>
      <c r="J32" s="16"/>
      <c r="K32" s="18"/>
      <c r="L32" s="16"/>
      <c r="M32" s="16"/>
    </row>
    <row r="33" spans="1:13" s="26" customFormat="1" ht="18" customHeight="1">
      <c r="A33" s="19" t="s">
        <v>6</v>
      </c>
      <c r="B33" s="20" t="s">
        <v>50</v>
      </c>
      <c r="C33" s="73">
        <f>C34+C37</f>
        <v>358.4</v>
      </c>
      <c r="E33" s="13"/>
      <c r="F33" s="25"/>
      <c r="G33" s="24"/>
      <c r="H33" s="16"/>
      <c r="I33" s="16"/>
      <c r="J33" s="16"/>
      <c r="K33" s="18"/>
      <c r="L33" s="16"/>
      <c r="M33" s="16"/>
    </row>
    <row r="34" spans="1:13" s="26" customFormat="1" ht="18" customHeight="1">
      <c r="A34" s="19" t="s">
        <v>51</v>
      </c>
      <c r="B34" s="20" t="s">
        <v>52</v>
      </c>
      <c r="C34" s="73">
        <f>C35</f>
        <v>358.4</v>
      </c>
      <c r="E34" s="13"/>
      <c r="F34" s="14"/>
      <c r="G34" s="15"/>
      <c r="H34" s="16"/>
      <c r="I34" s="16"/>
      <c r="J34" s="16"/>
      <c r="K34" s="18"/>
      <c r="L34" s="16"/>
      <c r="M34" s="16"/>
    </row>
    <row r="35" spans="1:13" s="26" customFormat="1" ht="34.200000000000003" customHeight="1">
      <c r="A35" s="29" t="s">
        <v>53</v>
      </c>
      <c r="B35" s="10" t="s">
        <v>54</v>
      </c>
      <c r="C35" s="73">
        <f>C36</f>
        <v>358.4</v>
      </c>
      <c r="E35" s="13"/>
      <c r="F35" s="14"/>
      <c r="G35" s="15"/>
      <c r="H35" s="16"/>
      <c r="I35" s="16"/>
      <c r="J35" s="16"/>
      <c r="K35" s="18"/>
      <c r="L35" s="16"/>
      <c r="M35" s="16"/>
    </row>
    <row r="36" spans="1:13" ht="78" customHeight="1">
      <c r="A36" s="19" t="s">
        <v>55</v>
      </c>
      <c r="B36" s="20" t="s">
        <v>56</v>
      </c>
      <c r="C36" s="73">
        <v>358.4</v>
      </c>
    </row>
    <row r="37" spans="1:13" ht="15.6" hidden="1" customHeight="1">
      <c r="A37" s="19" t="s">
        <v>19</v>
      </c>
      <c r="B37" s="20" t="s">
        <v>57</v>
      </c>
      <c r="C37" s="73">
        <f>C38</f>
        <v>0</v>
      </c>
      <c r="E37" s="16"/>
      <c r="F37" s="17"/>
      <c r="G37" s="18"/>
    </row>
    <row r="38" spans="1:13" ht="112.95" hidden="1" customHeight="1">
      <c r="A38" s="30" t="s">
        <v>58</v>
      </c>
      <c r="B38" s="10" t="s">
        <v>59</v>
      </c>
      <c r="C38" s="73">
        <f>C39</f>
        <v>0</v>
      </c>
      <c r="E38" s="16"/>
      <c r="F38" s="17"/>
      <c r="G38" s="18"/>
    </row>
    <row r="39" spans="1:13" ht="70.95" hidden="1" customHeight="1">
      <c r="A39" s="19" t="s">
        <v>60</v>
      </c>
      <c r="B39" s="20" t="s">
        <v>61</v>
      </c>
      <c r="C39" s="73">
        <v>0</v>
      </c>
      <c r="E39" s="16"/>
      <c r="F39" s="17"/>
      <c r="G39" s="18"/>
    </row>
    <row r="40" spans="1:13" s="31" customFormat="1" ht="27.6" hidden="1">
      <c r="A40" s="19" t="s">
        <v>62</v>
      </c>
      <c r="B40" s="20" t="s">
        <v>63</v>
      </c>
      <c r="C40" s="73">
        <f>C44</f>
        <v>0</v>
      </c>
      <c r="E40" s="16"/>
      <c r="F40" s="17"/>
      <c r="G40" s="18"/>
      <c r="H40" s="32"/>
      <c r="I40" s="32"/>
      <c r="J40" s="32"/>
      <c r="K40" s="33"/>
      <c r="L40" s="32"/>
      <c r="M40" s="32"/>
    </row>
    <row r="41" spans="1:13" s="31" customFormat="1" ht="15.6" hidden="1">
      <c r="A41" s="19" t="s">
        <v>6</v>
      </c>
      <c r="B41" s="20" t="s">
        <v>64</v>
      </c>
      <c r="C41" s="73">
        <f t="shared" ref="C41:C43" si="1">C42</f>
        <v>0</v>
      </c>
      <c r="E41" s="13"/>
      <c r="F41" s="14"/>
      <c r="G41" s="15"/>
      <c r="H41" s="32"/>
      <c r="I41" s="32"/>
      <c r="J41" s="32"/>
      <c r="K41" s="33"/>
      <c r="L41" s="32"/>
      <c r="M41" s="32"/>
    </row>
    <row r="42" spans="1:13" s="31" customFormat="1" ht="17.25" hidden="1" customHeight="1">
      <c r="A42" s="19" t="s">
        <v>19</v>
      </c>
      <c r="B42" s="20" t="s">
        <v>65</v>
      </c>
      <c r="C42" s="73">
        <f t="shared" si="1"/>
        <v>0</v>
      </c>
      <c r="E42" s="13"/>
      <c r="F42" s="14"/>
      <c r="G42" s="15"/>
      <c r="H42" s="32"/>
      <c r="I42" s="32"/>
      <c r="J42" s="32"/>
      <c r="K42" s="33"/>
      <c r="L42" s="32"/>
      <c r="M42" s="32"/>
    </row>
    <row r="43" spans="1:13" s="31" customFormat="1" ht="31.2" hidden="1" customHeight="1">
      <c r="A43" s="29" t="s">
        <v>66</v>
      </c>
      <c r="B43" s="10" t="s">
        <v>67</v>
      </c>
      <c r="C43" s="73">
        <f t="shared" si="1"/>
        <v>0</v>
      </c>
      <c r="E43" s="13"/>
      <c r="F43" s="14"/>
      <c r="G43" s="15"/>
      <c r="H43" s="32"/>
      <c r="I43" s="32"/>
      <c r="J43" s="32"/>
      <c r="K43" s="33"/>
      <c r="L43" s="32"/>
      <c r="M43" s="32"/>
    </row>
    <row r="44" spans="1:13" ht="48.6" hidden="1" customHeight="1">
      <c r="A44" s="19" t="s">
        <v>68</v>
      </c>
      <c r="B44" s="20" t="s">
        <v>69</v>
      </c>
      <c r="C44" s="73">
        <v>0</v>
      </c>
    </row>
    <row r="45" spans="1:13" s="31" customFormat="1" ht="55.2" hidden="1">
      <c r="A45" s="19" t="s">
        <v>70</v>
      </c>
      <c r="B45" s="20" t="s">
        <v>71</v>
      </c>
      <c r="C45" s="73">
        <f>C46</f>
        <v>0</v>
      </c>
      <c r="E45" s="13"/>
      <c r="F45" s="14"/>
      <c r="G45" s="33"/>
      <c r="H45" s="32"/>
      <c r="I45" s="32"/>
      <c r="J45" s="32"/>
      <c r="K45" s="33"/>
      <c r="L45" s="32"/>
      <c r="M45" s="32"/>
    </row>
    <row r="46" spans="1:13" s="31" customFormat="1" ht="15.6" hidden="1">
      <c r="A46" s="19" t="s">
        <v>6</v>
      </c>
      <c r="B46" s="20" t="s">
        <v>72</v>
      </c>
      <c r="C46" s="73">
        <f>C47</f>
        <v>0</v>
      </c>
      <c r="E46" s="13"/>
      <c r="F46" s="14"/>
      <c r="G46" s="33"/>
      <c r="H46" s="32"/>
      <c r="I46" s="32"/>
      <c r="J46" s="32"/>
      <c r="K46" s="33"/>
      <c r="L46" s="32"/>
      <c r="M46" s="32"/>
    </row>
    <row r="47" spans="1:13" s="31" customFormat="1" ht="15.6" hidden="1">
      <c r="A47" s="19" t="s">
        <v>19</v>
      </c>
      <c r="B47" s="20" t="s">
        <v>73</v>
      </c>
      <c r="C47" s="73">
        <f>C48+C49</f>
        <v>0</v>
      </c>
      <c r="E47" s="13"/>
      <c r="F47" s="14"/>
      <c r="G47" s="33"/>
      <c r="H47" s="32"/>
      <c r="I47" s="32"/>
      <c r="J47" s="32"/>
      <c r="K47" s="33"/>
      <c r="L47" s="32"/>
      <c r="M47" s="32"/>
    </row>
    <row r="48" spans="1:13" s="35" customFormat="1" ht="41.4" hidden="1">
      <c r="A48" s="34" t="s">
        <v>74</v>
      </c>
      <c r="B48" s="20" t="s">
        <v>75</v>
      </c>
      <c r="C48" s="73">
        <v>0</v>
      </c>
      <c r="E48" s="13"/>
      <c r="F48" s="14"/>
      <c r="G48" s="36"/>
      <c r="H48" s="37"/>
      <c r="I48" s="37"/>
      <c r="J48" s="37"/>
      <c r="K48" s="36"/>
      <c r="L48" s="37"/>
      <c r="M48" s="37"/>
    </row>
    <row r="49" spans="1:13" s="35" customFormat="1" ht="35.4" hidden="1" customHeight="1">
      <c r="A49" s="38" t="s">
        <v>66</v>
      </c>
      <c r="B49" s="39" t="s">
        <v>76</v>
      </c>
      <c r="C49" s="73">
        <f>C50</f>
        <v>0</v>
      </c>
      <c r="E49" s="32"/>
      <c r="F49" s="40"/>
      <c r="G49" s="36"/>
      <c r="H49" s="37"/>
      <c r="I49" s="37"/>
      <c r="J49" s="37"/>
      <c r="K49" s="36"/>
      <c r="L49" s="37"/>
      <c r="M49" s="37"/>
    </row>
    <row r="50" spans="1:13" ht="49.2" hidden="1" customHeight="1">
      <c r="A50" s="41" t="s">
        <v>68</v>
      </c>
      <c r="B50" s="42" t="s">
        <v>77</v>
      </c>
      <c r="C50" s="73">
        <v>0</v>
      </c>
      <c r="E50" s="32"/>
      <c r="F50" s="40"/>
    </row>
    <row r="51" spans="1:13" ht="15.6" hidden="1">
      <c r="A51" s="34"/>
      <c r="B51" s="20" t="s">
        <v>78</v>
      </c>
      <c r="C51" s="73">
        <f>C52</f>
        <v>0</v>
      </c>
      <c r="E51" s="32"/>
      <c r="F51" s="40"/>
    </row>
    <row r="52" spans="1:13" s="31" customFormat="1" ht="15.6" hidden="1">
      <c r="A52" s="19" t="s">
        <v>6</v>
      </c>
      <c r="B52" s="20" t="s">
        <v>79</v>
      </c>
      <c r="C52" s="73">
        <f>C53</f>
        <v>0</v>
      </c>
      <c r="E52" s="37"/>
      <c r="F52" s="43"/>
      <c r="G52" s="33"/>
      <c r="H52" s="32"/>
      <c r="I52" s="32"/>
      <c r="J52" s="32"/>
      <c r="K52" s="33"/>
      <c r="L52" s="32"/>
      <c r="M52" s="32"/>
    </row>
    <row r="53" spans="1:13" s="31" customFormat="1" ht="15.6" hidden="1">
      <c r="A53" s="19" t="s">
        <v>19</v>
      </c>
      <c r="B53" s="20" t="s">
        <v>80</v>
      </c>
      <c r="C53" s="73">
        <f>C54+C55</f>
        <v>0</v>
      </c>
      <c r="E53" s="37"/>
      <c r="F53" s="43"/>
      <c r="G53" s="33"/>
      <c r="H53" s="32"/>
      <c r="I53" s="32"/>
      <c r="J53" s="32"/>
      <c r="K53" s="33"/>
      <c r="L53" s="32"/>
      <c r="M53" s="32"/>
    </row>
    <row r="54" spans="1:13" s="35" customFormat="1" ht="41.4" hidden="1">
      <c r="A54" s="34" t="s">
        <v>74</v>
      </c>
      <c r="B54" s="20" t="s">
        <v>81</v>
      </c>
      <c r="C54" s="73">
        <v>0</v>
      </c>
      <c r="E54" s="13"/>
      <c r="F54" s="14"/>
      <c r="G54" s="36"/>
      <c r="H54" s="37"/>
      <c r="I54" s="37"/>
      <c r="J54" s="37"/>
      <c r="K54" s="36"/>
      <c r="L54" s="37"/>
      <c r="M54" s="37"/>
    </row>
    <row r="55" spans="1:13" ht="41.4" hidden="1">
      <c r="A55" s="34" t="s">
        <v>68</v>
      </c>
      <c r="B55" s="20" t="s">
        <v>82</v>
      </c>
      <c r="C55" s="73">
        <v>0</v>
      </c>
    </row>
    <row r="56" spans="1:13" s="31" customFormat="1" ht="18" customHeight="1">
      <c r="A56" s="19" t="s">
        <v>83</v>
      </c>
      <c r="B56" s="20" t="s">
        <v>84</v>
      </c>
      <c r="C56" s="73">
        <f>C57</f>
        <v>479168.7</v>
      </c>
      <c r="E56" s="32"/>
      <c r="F56" s="33"/>
      <c r="G56" s="33"/>
      <c r="H56" s="32"/>
      <c r="I56" s="32"/>
      <c r="J56" s="32"/>
      <c r="K56" s="33"/>
      <c r="L56" s="32"/>
      <c r="M56" s="32"/>
    </row>
    <row r="57" spans="1:13" s="31" customFormat="1" ht="17.399999999999999" customHeight="1">
      <c r="A57" s="19" t="s">
        <v>6</v>
      </c>
      <c r="B57" s="20" t="s">
        <v>85</v>
      </c>
      <c r="C57" s="73">
        <f>C58+C65+C81+C89+C92+C104</f>
        <v>479168.7</v>
      </c>
      <c r="E57" s="32"/>
      <c r="F57" s="33"/>
      <c r="G57" s="33"/>
      <c r="H57" s="32"/>
      <c r="I57" s="32"/>
      <c r="J57" s="32"/>
      <c r="K57" s="33"/>
      <c r="L57" s="32"/>
      <c r="M57" s="32"/>
    </row>
    <row r="58" spans="1:13" s="31" customFormat="1" ht="19.2" customHeight="1">
      <c r="A58" s="19" t="s">
        <v>86</v>
      </c>
      <c r="B58" s="20" t="s">
        <v>87</v>
      </c>
      <c r="C58" s="73">
        <f>C59</f>
        <v>419081.5</v>
      </c>
      <c r="E58" s="37"/>
      <c r="F58" s="43"/>
      <c r="G58" s="36"/>
      <c r="H58" s="32"/>
      <c r="I58" s="32"/>
      <c r="J58" s="32"/>
      <c r="K58" s="33"/>
      <c r="L58" s="32"/>
      <c r="M58" s="32"/>
    </row>
    <row r="59" spans="1:13" s="31" customFormat="1" ht="20.399999999999999" customHeight="1">
      <c r="A59" s="19" t="s">
        <v>88</v>
      </c>
      <c r="B59" s="20" t="s">
        <v>89</v>
      </c>
      <c r="C59" s="73">
        <f>C60+C61+C62+C63+C64</f>
        <v>419081.5</v>
      </c>
      <c r="D59" s="44"/>
      <c r="E59" s="13"/>
      <c r="F59" s="14"/>
      <c r="G59" s="33"/>
      <c r="H59" s="32"/>
      <c r="I59" s="32"/>
      <c r="J59" s="32"/>
      <c r="K59" s="33"/>
      <c r="L59" s="32"/>
      <c r="M59" s="32"/>
    </row>
    <row r="60" spans="1:13" s="31" customFormat="1" ht="73.8" customHeight="1">
      <c r="A60" s="28" t="s">
        <v>90</v>
      </c>
      <c r="B60" s="20" t="s">
        <v>91</v>
      </c>
      <c r="C60" s="73">
        <v>397104.4</v>
      </c>
      <c r="D60" s="44"/>
      <c r="E60" s="32"/>
      <c r="F60" s="40"/>
      <c r="G60" s="33"/>
      <c r="H60" s="32"/>
      <c r="I60" s="32"/>
      <c r="J60" s="32"/>
      <c r="K60" s="33"/>
      <c r="L60" s="32"/>
      <c r="M60" s="32"/>
    </row>
    <row r="61" spans="1:13" ht="106.2" customHeight="1">
      <c r="A61" s="28" t="s">
        <v>92</v>
      </c>
      <c r="B61" s="20" t="s">
        <v>93</v>
      </c>
      <c r="C61" s="73">
        <v>844.8</v>
      </c>
      <c r="D61" s="44"/>
      <c r="E61" s="32"/>
      <c r="F61" s="40"/>
    </row>
    <row r="62" spans="1:13" ht="45" customHeight="1">
      <c r="A62" s="28" t="s">
        <v>94</v>
      </c>
      <c r="B62" s="20" t="s">
        <v>95</v>
      </c>
      <c r="C62" s="73">
        <v>2607.3000000000002</v>
      </c>
      <c r="D62" s="44"/>
      <c r="E62" s="32"/>
      <c r="F62" s="40"/>
    </row>
    <row r="63" spans="1:13" ht="89.4" customHeight="1">
      <c r="A63" s="28" t="s">
        <v>96</v>
      </c>
      <c r="B63" s="20" t="s">
        <v>97</v>
      </c>
      <c r="C63" s="73">
        <v>165.9</v>
      </c>
      <c r="D63" s="44"/>
      <c r="E63" s="45"/>
      <c r="F63" s="40"/>
    </row>
    <row r="64" spans="1:13" ht="91.2" customHeight="1">
      <c r="A64" s="28" t="s">
        <v>98</v>
      </c>
      <c r="B64" s="20" t="s">
        <v>99</v>
      </c>
      <c r="C64" s="73">
        <v>18359.099999999999</v>
      </c>
      <c r="D64" s="44"/>
      <c r="E64" s="32"/>
      <c r="F64" s="40"/>
    </row>
    <row r="65" spans="1:6" ht="18" customHeight="1">
      <c r="A65" s="28" t="s">
        <v>100</v>
      </c>
      <c r="B65" s="20" t="s">
        <v>101</v>
      </c>
      <c r="C65" s="73">
        <f>C74+C77+C79+C66</f>
        <v>23421.4</v>
      </c>
      <c r="E65" s="32"/>
      <c r="F65" s="40"/>
    </row>
    <row r="66" spans="1:6" ht="32.25" customHeight="1">
      <c r="A66" s="28" t="s">
        <v>102</v>
      </c>
      <c r="B66" s="20" t="s">
        <v>103</v>
      </c>
      <c r="C66" s="73">
        <f>C67+C70+C73</f>
        <v>18028.300000000003</v>
      </c>
      <c r="E66" s="32"/>
      <c r="F66" s="40"/>
    </row>
    <row r="67" spans="1:6" ht="30.75" customHeight="1">
      <c r="A67" s="28" t="s">
        <v>104</v>
      </c>
      <c r="B67" s="20" t="s">
        <v>105</v>
      </c>
      <c r="C67" s="73">
        <f>C68+C69</f>
        <v>11143.800000000001</v>
      </c>
      <c r="E67" s="32"/>
      <c r="F67" s="40"/>
    </row>
    <row r="68" spans="1:6" ht="33" customHeight="1">
      <c r="A68" s="28" t="s">
        <v>104</v>
      </c>
      <c r="B68" s="20" t="s">
        <v>106</v>
      </c>
      <c r="C68" s="73">
        <v>11149.6</v>
      </c>
      <c r="E68" s="32"/>
      <c r="F68" s="40"/>
    </row>
    <row r="69" spans="1:6" ht="43.2" customHeight="1">
      <c r="A69" s="28" t="s">
        <v>107</v>
      </c>
      <c r="B69" s="20" t="s">
        <v>108</v>
      </c>
      <c r="C69" s="73">
        <v>-5.8</v>
      </c>
      <c r="E69" s="32"/>
      <c r="F69" s="40"/>
    </row>
    <row r="70" spans="1:6" ht="45" customHeight="1">
      <c r="A70" s="28" t="s">
        <v>109</v>
      </c>
      <c r="B70" s="20" t="s">
        <v>110</v>
      </c>
      <c r="C70" s="73">
        <f>C71+C72</f>
        <v>6884.5999999999995</v>
      </c>
      <c r="E70" s="32"/>
      <c r="F70" s="40"/>
    </row>
    <row r="71" spans="1:6" ht="58.8" customHeight="1">
      <c r="A71" s="28" t="s">
        <v>111</v>
      </c>
      <c r="B71" s="20" t="s">
        <v>112</v>
      </c>
      <c r="C71" s="73">
        <v>6887.2</v>
      </c>
      <c r="E71" s="32"/>
      <c r="F71" s="40"/>
    </row>
    <row r="72" spans="1:6" ht="55.2">
      <c r="A72" s="28" t="s">
        <v>113</v>
      </c>
      <c r="B72" s="20" t="s">
        <v>114</v>
      </c>
      <c r="C72" s="73">
        <v>-2.6</v>
      </c>
      <c r="E72" s="32"/>
      <c r="F72" s="40"/>
    </row>
    <row r="73" spans="1:6" ht="45" customHeight="1">
      <c r="A73" s="28" t="s">
        <v>115</v>
      </c>
      <c r="B73" s="20" t="s">
        <v>116</v>
      </c>
      <c r="C73" s="73">
        <v>-0.1</v>
      </c>
      <c r="E73" s="32"/>
      <c r="F73" s="40"/>
    </row>
    <row r="74" spans="1:6" ht="33" customHeight="1">
      <c r="A74" s="28" t="s">
        <v>117</v>
      </c>
      <c r="B74" s="20" t="s">
        <v>118</v>
      </c>
      <c r="C74" s="73">
        <f>C75+C76</f>
        <v>-47.1</v>
      </c>
    </row>
    <row r="75" spans="1:6" ht="33" customHeight="1">
      <c r="A75" s="19" t="s">
        <v>117</v>
      </c>
      <c r="B75" s="20" t="s">
        <v>119</v>
      </c>
      <c r="C75" s="73">
        <v>-47.2</v>
      </c>
    </row>
    <row r="76" spans="1:6" ht="44.25" customHeight="1">
      <c r="A76" s="19" t="s">
        <v>120</v>
      </c>
      <c r="B76" s="20" t="s">
        <v>121</v>
      </c>
      <c r="C76" s="73">
        <v>0.1</v>
      </c>
    </row>
    <row r="77" spans="1:6" ht="18.600000000000001" hidden="1" customHeight="1">
      <c r="A77" s="19" t="s">
        <v>122</v>
      </c>
      <c r="B77" s="20" t="s">
        <v>123</v>
      </c>
      <c r="C77" s="73">
        <f>C78</f>
        <v>0</v>
      </c>
    </row>
    <row r="78" spans="1:6" ht="20.399999999999999" hidden="1" customHeight="1">
      <c r="A78" s="19" t="s">
        <v>122</v>
      </c>
      <c r="B78" s="20" t="s">
        <v>124</v>
      </c>
      <c r="C78" s="73">
        <v>0</v>
      </c>
    </row>
    <row r="79" spans="1:6" ht="33" customHeight="1">
      <c r="A79" s="19" t="s">
        <v>125</v>
      </c>
      <c r="B79" s="20" t="s">
        <v>126</v>
      </c>
      <c r="C79" s="73">
        <f>C80</f>
        <v>5440.2</v>
      </c>
    </row>
    <row r="80" spans="1:6" ht="31.8" customHeight="1">
      <c r="A80" s="19" t="s">
        <v>127</v>
      </c>
      <c r="B80" s="20" t="s">
        <v>128</v>
      </c>
      <c r="C80" s="73">
        <v>5440.2</v>
      </c>
    </row>
    <row r="81" spans="1:10" ht="19.8" customHeight="1">
      <c r="A81" s="19" t="s">
        <v>129</v>
      </c>
      <c r="B81" s="20" t="s">
        <v>130</v>
      </c>
      <c r="C81" s="73">
        <f>C82+C84</f>
        <v>30091.1</v>
      </c>
    </row>
    <row r="82" spans="1:10" ht="15.6">
      <c r="A82" s="19" t="s">
        <v>131</v>
      </c>
      <c r="B82" s="20" t="s">
        <v>132</v>
      </c>
      <c r="C82" s="73">
        <f>C83</f>
        <v>16105.8</v>
      </c>
      <c r="D82" s="46"/>
      <c r="I82" s="57"/>
    </row>
    <row r="83" spans="1:10" ht="47.4" customHeight="1">
      <c r="A83" s="19" t="s">
        <v>133</v>
      </c>
      <c r="B83" s="20" t="s">
        <v>134</v>
      </c>
      <c r="C83" s="73">
        <v>16105.8</v>
      </c>
      <c r="D83" s="46"/>
      <c r="E83" s="2"/>
      <c r="F83" s="8"/>
      <c r="I83" s="57"/>
    </row>
    <row r="84" spans="1:10" ht="15.6">
      <c r="A84" s="19" t="s">
        <v>135</v>
      </c>
      <c r="B84" s="20" t="s">
        <v>136</v>
      </c>
      <c r="C84" s="73">
        <f>C85+C87</f>
        <v>13985.3</v>
      </c>
      <c r="D84" s="46"/>
      <c r="E84" s="2"/>
      <c r="F84" s="8"/>
      <c r="I84" s="57"/>
    </row>
    <row r="85" spans="1:10" ht="17.399999999999999" customHeight="1">
      <c r="A85" s="29" t="s">
        <v>137</v>
      </c>
      <c r="B85" s="10" t="s">
        <v>138</v>
      </c>
      <c r="C85" s="73">
        <f>C86</f>
        <v>10703.8</v>
      </c>
      <c r="D85" s="46"/>
      <c r="E85" s="2"/>
      <c r="F85" s="8"/>
      <c r="I85" s="57"/>
    </row>
    <row r="86" spans="1:10" ht="31.2" customHeight="1">
      <c r="A86" s="19" t="s">
        <v>139</v>
      </c>
      <c r="B86" s="20" t="s">
        <v>140</v>
      </c>
      <c r="C86" s="73">
        <v>10703.8</v>
      </c>
      <c r="D86" s="46"/>
      <c r="I86" s="57"/>
    </row>
    <row r="87" spans="1:10" ht="17.399999999999999" customHeight="1">
      <c r="A87" s="29" t="s">
        <v>141</v>
      </c>
      <c r="B87" s="10" t="s">
        <v>142</v>
      </c>
      <c r="C87" s="73">
        <f>C88</f>
        <v>3281.5</v>
      </c>
      <c r="D87" s="46"/>
      <c r="I87" s="57"/>
      <c r="J87" s="15"/>
    </row>
    <row r="88" spans="1:10" ht="28.95" customHeight="1">
      <c r="A88" s="19" t="s">
        <v>143</v>
      </c>
      <c r="B88" s="20" t="s">
        <v>144</v>
      </c>
      <c r="C88" s="73">
        <v>3281.5</v>
      </c>
      <c r="D88" s="46"/>
      <c r="E88" s="16"/>
      <c r="F88" s="17"/>
      <c r="G88" s="47"/>
      <c r="I88" s="14"/>
      <c r="J88" s="15"/>
    </row>
    <row r="89" spans="1:10" ht="19.5" customHeight="1">
      <c r="A89" s="19" t="s">
        <v>51</v>
      </c>
      <c r="B89" s="20" t="s">
        <v>145</v>
      </c>
      <c r="C89" s="73">
        <f>C90</f>
        <v>6585.8</v>
      </c>
      <c r="F89" s="17"/>
      <c r="G89" s="47"/>
      <c r="I89" s="14"/>
      <c r="J89" s="15"/>
    </row>
    <row r="90" spans="1:10" ht="31.8" customHeight="1">
      <c r="A90" s="29" t="s">
        <v>146</v>
      </c>
      <c r="B90" s="10" t="s">
        <v>147</v>
      </c>
      <c r="C90" s="73">
        <f>C91</f>
        <v>6585.8</v>
      </c>
      <c r="G90" s="47"/>
      <c r="I90" s="14"/>
      <c r="J90" s="15"/>
    </row>
    <row r="91" spans="1:10" ht="48.75" customHeight="1">
      <c r="A91" s="19" t="s">
        <v>717</v>
      </c>
      <c r="B91" s="20" t="s">
        <v>148</v>
      </c>
      <c r="C91" s="74">
        <v>6585.8</v>
      </c>
      <c r="G91" s="47"/>
      <c r="I91" s="14"/>
      <c r="J91" s="15"/>
    </row>
    <row r="92" spans="1:10" ht="45" customHeight="1">
      <c r="A92" s="19" t="s">
        <v>149</v>
      </c>
      <c r="B92" s="20" t="s">
        <v>150</v>
      </c>
      <c r="C92" s="74">
        <f>C93+C97+C100+C95</f>
        <v>-12.8</v>
      </c>
      <c r="G92" s="47"/>
      <c r="I92" s="14"/>
      <c r="J92" s="15"/>
    </row>
    <row r="93" spans="1:10" ht="33" hidden="1" customHeight="1">
      <c r="A93" s="19" t="s">
        <v>151</v>
      </c>
      <c r="B93" s="20" t="s">
        <v>152</v>
      </c>
      <c r="C93" s="74">
        <f>C94</f>
        <v>0</v>
      </c>
      <c r="G93" s="47"/>
      <c r="J93" s="15"/>
    </row>
    <row r="94" spans="1:10" ht="3.6" hidden="1" customHeight="1">
      <c r="A94" s="19" t="s">
        <v>153</v>
      </c>
      <c r="B94" s="20" t="s">
        <v>154</v>
      </c>
      <c r="C94" s="74">
        <v>0</v>
      </c>
      <c r="G94" s="47"/>
      <c r="J94" s="15"/>
    </row>
    <row r="95" spans="1:10" ht="36" customHeight="1">
      <c r="A95" s="63" t="s">
        <v>155</v>
      </c>
      <c r="B95" s="20" t="s">
        <v>152</v>
      </c>
      <c r="C95" s="74">
        <f>C96</f>
        <v>-8</v>
      </c>
    </row>
    <row r="96" spans="1:10" ht="48.6" customHeight="1">
      <c r="A96" s="29" t="s">
        <v>156</v>
      </c>
      <c r="B96" s="20" t="s">
        <v>154</v>
      </c>
      <c r="C96" s="74">
        <v>-8</v>
      </c>
      <c r="G96" s="47"/>
      <c r="I96" s="14"/>
      <c r="J96" s="15"/>
    </row>
    <row r="97" spans="1:13" ht="19.2" customHeight="1">
      <c r="A97" s="29" t="s">
        <v>157</v>
      </c>
      <c r="B97" s="10" t="s">
        <v>158</v>
      </c>
      <c r="C97" s="74">
        <f>C98</f>
        <v>-4.8</v>
      </c>
      <c r="G97" s="47"/>
      <c r="I97" s="14"/>
      <c r="J97" s="15"/>
    </row>
    <row r="98" spans="1:13" ht="33" customHeight="1">
      <c r="A98" s="19" t="s">
        <v>718</v>
      </c>
      <c r="B98" s="10" t="s">
        <v>719</v>
      </c>
      <c r="C98" s="74">
        <f>C99</f>
        <v>-4.8</v>
      </c>
      <c r="G98" s="47"/>
      <c r="I98" s="14"/>
      <c r="J98" s="15"/>
    </row>
    <row r="99" spans="1:13" ht="33" customHeight="1">
      <c r="A99" s="19" t="s">
        <v>758</v>
      </c>
      <c r="B99" s="20" t="s">
        <v>159</v>
      </c>
      <c r="C99" s="74">
        <v>-4.8</v>
      </c>
      <c r="G99" s="47"/>
      <c r="I99" s="14"/>
      <c r="J99" s="15"/>
    </row>
    <row r="100" spans="1:13" ht="27.6" hidden="1">
      <c r="A100" s="29" t="s">
        <v>160</v>
      </c>
      <c r="B100" s="10" t="s">
        <v>161</v>
      </c>
      <c r="C100" s="74">
        <f>C101+C103+C102</f>
        <v>0</v>
      </c>
      <c r="G100" s="47"/>
      <c r="J100" s="15"/>
    </row>
    <row r="101" spans="1:13" ht="27.6" hidden="1">
      <c r="A101" s="19" t="s">
        <v>162</v>
      </c>
      <c r="B101" s="20" t="s">
        <v>163</v>
      </c>
      <c r="C101" s="74">
        <v>0</v>
      </c>
      <c r="G101" s="47"/>
      <c r="J101" s="15"/>
    </row>
    <row r="102" spans="1:13" ht="55.2" hidden="1">
      <c r="A102" s="19" t="s">
        <v>164</v>
      </c>
      <c r="B102" s="20" t="s">
        <v>165</v>
      </c>
      <c r="C102" s="74">
        <v>0</v>
      </c>
      <c r="G102" s="47"/>
      <c r="J102" s="15"/>
    </row>
    <row r="103" spans="1:13" ht="33.6" hidden="1" customHeight="1">
      <c r="A103" s="77" t="s">
        <v>720</v>
      </c>
      <c r="B103" s="20" t="s">
        <v>166</v>
      </c>
      <c r="C103" s="74">
        <v>0</v>
      </c>
      <c r="G103" s="47"/>
      <c r="J103" s="15"/>
    </row>
    <row r="104" spans="1:13" ht="18.75" customHeight="1">
      <c r="A104" s="19" t="s">
        <v>19</v>
      </c>
      <c r="B104" s="20" t="s">
        <v>167</v>
      </c>
      <c r="C104" s="74">
        <f>C105</f>
        <v>1.7</v>
      </c>
      <c r="G104" s="47"/>
      <c r="I104" s="14"/>
      <c r="J104" s="15"/>
    </row>
    <row r="105" spans="1:13" ht="75.75" customHeight="1">
      <c r="A105" s="48" t="s">
        <v>168</v>
      </c>
      <c r="B105" s="20" t="s">
        <v>169</v>
      </c>
      <c r="C105" s="74">
        <f>C106+C108</f>
        <v>1.7</v>
      </c>
      <c r="H105" s="14"/>
      <c r="I105" s="14"/>
      <c r="J105" s="15"/>
    </row>
    <row r="106" spans="1:13" ht="69.599999999999994" hidden="1" customHeight="1">
      <c r="A106" s="34" t="s">
        <v>168</v>
      </c>
      <c r="B106" s="20" t="s">
        <v>170</v>
      </c>
      <c r="C106" s="73">
        <f>C107</f>
        <v>0</v>
      </c>
      <c r="H106" s="14"/>
      <c r="I106" s="14"/>
      <c r="J106" s="15"/>
    </row>
    <row r="107" spans="1:13" ht="125.4" hidden="1" customHeight="1">
      <c r="A107" s="49" t="s">
        <v>171</v>
      </c>
      <c r="B107" s="10" t="s">
        <v>172</v>
      </c>
      <c r="C107" s="74">
        <v>0</v>
      </c>
      <c r="H107" s="14"/>
      <c r="I107" s="14"/>
      <c r="J107" s="15"/>
    </row>
    <row r="108" spans="1:13" ht="77.25" customHeight="1">
      <c r="A108" s="19" t="s">
        <v>173</v>
      </c>
      <c r="B108" s="10" t="s">
        <v>174</v>
      </c>
      <c r="C108" s="74">
        <v>1.7</v>
      </c>
      <c r="H108" s="14"/>
      <c r="I108" s="14"/>
      <c r="J108" s="15"/>
    </row>
    <row r="109" spans="1:13" s="31" customFormat="1" ht="29.25" customHeight="1">
      <c r="A109" s="19" t="s">
        <v>175</v>
      </c>
      <c r="B109" s="20" t="s">
        <v>176</v>
      </c>
      <c r="C109" s="74">
        <f t="shared" ref="C109:C113" si="2">C110</f>
        <v>42.5</v>
      </c>
      <c r="E109" s="13"/>
      <c r="F109" s="14"/>
      <c r="G109" s="15"/>
      <c r="H109" s="14"/>
      <c r="I109" s="14"/>
      <c r="J109" s="33"/>
      <c r="K109" s="33"/>
      <c r="L109" s="32"/>
      <c r="M109" s="32"/>
    </row>
    <row r="110" spans="1:13" s="31" customFormat="1" ht="18.75" customHeight="1">
      <c r="A110" s="19" t="s">
        <v>6</v>
      </c>
      <c r="B110" s="20" t="s">
        <v>177</v>
      </c>
      <c r="C110" s="74">
        <f t="shared" si="2"/>
        <v>42.5</v>
      </c>
      <c r="E110" s="13"/>
      <c r="F110" s="14"/>
      <c r="G110" s="15"/>
      <c r="H110" s="14"/>
      <c r="I110" s="14"/>
      <c r="J110" s="33"/>
      <c r="K110" s="33"/>
      <c r="L110" s="32"/>
      <c r="M110" s="32"/>
    </row>
    <row r="111" spans="1:13" s="31" customFormat="1" ht="17.25" customHeight="1">
      <c r="A111" s="19" t="s">
        <v>19</v>
      </c>
      <c r="B111" s="20" t="s">
        <v>178</v>
      </c>
      <c r="C111" s="74">
        <f t="shared" si="2"/>
        <v>42.5</v>
      </c>
      <c r="E111" s="13"/>
      <c r="F111" s="14"/>
      <c r="G111" s="15"/>
      <c r="H111" s="14"/>
      <c r="I111" s="14"/>
      <c r="J111" s="6"/>
      <c r="K111" s="33"/>
      <c r="L111" s="32"/>
      <c r="M111" s="32"/>
    </row>
    <row r="112" spans="1:13" s="31" customFormat="1" ht="75" customHeight="1">
      <c r="A112" s="48" t="s">
        <v>168</v>
      </c>
      <c r="B112" s="20" t="s">
        <v>179</v>
      </c>
      <c r="C112" s="74">
        <f t="shared" si="2"/>
        <v>42.5</v>
      </c>
      <c r="E112" s="32"/>
      <c r="F112" s="40"/>
      <c r="G112" s="15"/>
      <c r="H112" s="14"/>
      <c r="I112" s="14"/>
      <c r="J112" s="32"/>
      <c r="K112" s="33"/>
      <c r="L112" s="32"/>
      <c r="M112" s="32"/>
    </row>
    <row r="113" spans="1:9" ht="75" customHeight="1">
      <c r="A113" s="34" t="s">
        <v>168</v>
      </c>
      <c r="B113" s="20" t="s">
        <v>180</v>
      </c>
      <c r="C113" s="73">
        <f t="shared" si="2"/>
        <v>42.5</v>
      </c>
      <c r="E113" s="32"/>
      <c r="F113" s="40"/>
      <c r="H113" s="14"/>
      <c r="I113" s="14"/>
    </row>
    <row r="114" spans="1:9" ht="131.4" customHeight="1">
      <c r="A114" s="49" t="s">
        <v>171</v>
      </c>
      <c r="B114" s="10" t="s">
        <v>181</v>
      </c>
      <c r="C114" s="74">
        <v>42.5</v>
      </c>
      <c r="E114" s="32"/>
      <c r="F114" s="40"/>
      <c r="H114" s="14"/>
      <c r="I114" s="14"/>
    </row>
    <row r="115" spans="1:9" ht="44.4" customHeight="1">
      <c r="A115" s="19" t="s">
        <v>182</v>
      </c>
      <c r="B115" s="20" t="s">
        <v>183</v>
      </c>
      <c r="C115" s="74">
        <f t="shared" ref="C115:C117" si="3">C116</f>
        <v>47.300000000000011</v>
      </c>
      <c r="E115" s="32"/>
      <c r="F115" s="40"/>
      <c r="H115" s="14"/>
      <c r="I115" s="14"/>
    </row>
    <row r="116" spans="1:9" ht="18.600000000000001" customHeight="1">
      <c r="A116" s="19" t="s">
        <v>6</v>
      </c>
      <c r="B116" s="20" t="s">
        <v>184</v>
      </c>
      <c r="C116" s="74">
        <f t="shared" si="3"/>
        <v>47.300000000000011</v>
      </c>
      <c r="H116" s="14"/>
      <c r="I116" s="14"/>
    </row>
    <row r="117" spans="1:9" ht="18" customHeight="1">
      <c r="A117" s="19" t="s">
        <v>19</v>
      </c>
      <c r="B117" s="20" t="s">
        <v>185</v>
      </c>
      <c r="C117" s="74">
        <f t="shared" si="3"/>
        <v>47.300000000000011</v>
      </c>
      <c r="H117" s="14"/>
      <c r="I117" s="14"/>
    </row>
    <row r="118" spans="1:9" ht="35.4" customHeight="1">
      <c r="A118" s="29" t="s">
        <v>186</v>
      </c>
      <c r="B118" s="10" t="s">
        <v>187</v>
      </c>
      <c r="C118" s="74">
        <f>C119+C122+C127+C134+C137+C131</f>
        <v>47.300000000000011</v>
      </c>
      <c r="H118" s="14"/>
      <c r="I118" s="14"/>
    </row>
    <row r="119" spans="1:9" ht="61.2" customHeight="1">
      <c r="A119" s="29" t="s">
        <v>188</v>
      </c>
      <c r="B119" s="10" t="s">
        <v>189</v>
      </c>
      <c r="C119" s="74">
        <f>C120</f>
        <v>23</v>
      </c>
    </row>
    <row r="120" spans="1:9" ht="74.400000000000006" customHeight="1">
      <c r="A120" s="28" t="s">
        <v>190</v>
      </c>
      <c r="B120" s="10" t="s">
        <v>191</v>
      </c>
      <c r="C120" s="74">
        <f>C121</f>
        <v>23</v>
      </c>
    </row>
    <row r="121" spans="1:9" ht="117" customHeight="1">
      <c r="A121" s="28" t="s">
        <v>192</v>
      </c>
      <c r="B121" s="10" t="s">
        <v>193</v>
      </c>
      <c r="C121" s="74">
        <v>23</v>
      </c>
    </row>
    <row r="122" spans="1:9" ht="76.95" customHeight="1">
      <c r="A122" s="28" t="s">
        <v>194</v>
      </c>
      <c r="B122" s="10" t="s">
        <v>195</v>
      </c>
      <c r="C122" s="74">
        <f>C123</f>
        <v>7.6</v>
      </c>
    </row>
    <row r="123" spans="1:9" ht="100.8" customHeight="1">
      <c r="A123" s="28" t="s">
        <v>196</v>
      </c>
      <c r="B123" s="10" t="s">
        <v>197</v>
      </c>
      <c r="C123" s="74">
        <f>C125+C126+C124</f>
        <v>7.6</v>
      </c>
    </row>
    <row r="124" spans="1:9" ht="133.19999999999999" customHeight="1">
      <c r="A124" s="28" t="s">
        <v>198</v>
      </c>
      <c r="B124" s="10" t="s">
        <v>199</v>
      </c>
      <c r="C124" s="74">
        <v>2.7</v>
      </c>
    </row>
    <row r="125" spans="1:9" ht="104.4" customHeight="1">
      <c r="A125" s="28" t="s">
        <v>200</v>
      </c>
      <c r="B125" s="10" t="s">
        <v>201</v>
      </c>
      <c r="C125" s="74">
        <v>0.1</v>
      </c>
    </row>
    <row r="126" spans="1:9" ht="106.8" customHeight="1">
      <c r="A126" s="28" t="s">
        <v>202</v>
      </c>
      <c r="B126" s="10" t="s">
        <v>203</v>
      </c>
      <c r="C126" s="74">
        <v>4.8</v>
      </c>
    </row>
    <row r="127" spans="1:9" ht="58.5" customHeight="1">
      <c r="A127" s="28" t="s">
        <v>204</v>
      </c>
      <c r="B127" s="10" t="s">
        <v>205</v>
      </c>
      <c r="C127" s="74">
        <f>C128</f>
        <v>1.7</v>
      </c>
    </row>
    <row r="128" spans="1:9" ht="73.8" customHeight="1">
      <c r="A128" s="28" t="s">
        <v>206</v>
      </c>
      <c r="B128" s="10" t="s">
        <v>207</v>
      </c>
      <c r="C128" s="74">
        <f>C130+C129</f>
        <v>1.7</v>
      </c>
    </row>
    <row r="129" spans="1:13" ht="105.6" customHeight="1">
      <c r="A129" s="28" t="s">
        <v>208</v>
      </c>
      <c r="B129" s="10" t="s">
        <v>209</v>
      </c>
      <c r="C129" s="74">
        <v>0.2</v>
      </c>
    </row>
    <row r="130" spans="1:13" ht="90.75" customHeight="1">
      <c r="A130" s="28" t="s">
        <v>210</v>
      </c>
      <c r="B130" s="10" t="s">
        <v>211</v>
      </c>
      <c r="C130" s="74">
        <v>1.5</v>
      </c>
    </row>
    <row r="131" spans="1:13" ht="56.4" hidden="1" customHeight="1">
      <c r="A131" s="28" t="s">
        <v>212</v>
      </c>
      <c r="B131" s="10" t="s">
        <v>213</v>
      </c>
      <c r="C131" s="74">
        <f>C132</f>
        <v>0</v>
      </c>
    </row>
    <row r="132" spans="1:13" ht="84.6" hidden="1" customHeight="1">
      <c r="A132" s="28" t="s">
        <v>214</v>
      </c>
      <c r="B132" s="10" t="s">
        <v>215</v>
      </c>
      <c r="C132" s="74">
        <f>C133</f>
        <v>0</v>
      </c>
    </row>
    <row r="133" spans="1:13" ht="84.6" hidden="1" customHeight="1">
      <c r="A133" s="28" t="s">
        <v>216</v>
      </c>
      <c r="B133" s="10" t="s">
        <v>217</v>
      </c>
      <c r="C133" s="74">
        <v>0</v>
      </c>
    </row>
    <row r="134" spans="1:13" ht="59.25" customHeight="1">
      <c r="A134" s="28" t="s">
        <v>218</v>
      </c>
      <c r="B134" s="10" t="s">
        <v>219</v>
      </c>
      <c r="C134" s="74">
        <f>C135</f>
        <v>0.2</v>
      </c>
    </row>
    <row r="135" spans="1:13" ht="74.400000000000006" customHeight="1">
      <c r="A135" s="28" t="s">
        <v>220</v>
      </c>
      <c r="B135" s="10" t="s">
        <v>221</v>
      </c>
      <c r="C135" s="74">
        <f>C136</f>
        <v>0.2</v>
      </c>
    </row>
    <row r="136" spans="1:13" ht="88.5" customHeight="1">
      <c r="A136" s="28" t="s">
        <v>222</v>
      </c>
      <c r="B136" s="10" t="s">
        <v>223</v>
      </c>
      <c r="C136" s="74">
        <v>0.2</v>
      </c>
    </row>
    <row r="137" spans="1:13" ht="73.5" customHeight="1">
      <c r="A137" s="28" t="s">
        <v>224</v>
      </c>
      <c r="B137" s="10" t="s">
        <v>225</v>
      </c>
      <c r="C137" s="74">
        <f>C138</f>
        <v>14.8</v>
      </c>
    </row>
    <row r="138" spans="1:13" ht="91.5" customHeight="1">
      <c r="A138" s="28" t="s">
        <v>226</v>
      </c>
      <c r="B138" s="10" t="s">
        <v>227</v>
      </c>
      <c r="C138" s="74">
        <f>C139</f>
        <v>14.8</v>
      </c>
    </row>
    <row r="139" spans="1:13" ht="90" customHeight="1">
      <c r="A139" s="28" t="s">
        <v>228</v>
      </c>
      <c r="B139" s="10" t="s">
        <v>229</v>
      </c>
      <c r="C139" s="74">
        <v>14.8</v>
      </c>
    </row>
    <row r="140" spans="1:13" s="31" customFormat="1" ht="32.25" customHeight="1">
      <c r="A140" s="19" t="s">
        <v>230</v>
      </c>
      <c r="B140" s="20" t="s">
        <v>231</v>
      </c>
      <c r="C140" s="74">
        <f t="shared" ref="C140:C143" si="4">C141</f>
        <v>-350</v>
      </c>
      <c r="E140" s="13"/>
      <c r="F140" s="14"/>
      <c r="G140" s="33"/>
      <c r="H140" s="32"/>
      <c r="I140" s="32"/>
      <c r="J140" s="32"/>
      <c r="K140" s="33"/>
      <c r="L140" s="32"/>
      <c r="M140" s="32"/>
    </row>
    <row r="141" spans="1:13" s="31" customFormat="1" ht="20.399999999999999" customHeight="1">
      <c r="A141" s="19" t="s">
        <v>6</v>
      </c>
      <c r="B141" s="20" t="s">
        <v>232</v>
      </c>
      <c r="C141" s="74">
        <f t="shared" si="4"/>
        <v>-350</v>
      </c>
      <c r="E141" s="13"/>
      <c r="F141" s="14"/>
      <c r="G141" s="33"/>
      <c r="H141" s="32"/>
      <c r="I141" s="32"/>
      <c r="J141" s="32"/>
      <c r="K141" s="33"/>
      <c r="L141" s="32"/>
      <c r="M141" s="32"/>
    </row>
    <row r="142" spans="1:13" s="31" customFormat="1" ht="19.2" customHeight="1">
      <c r="A142" s="19" t="s">
        <v>19</v>
      </c>
      <c r="B142" s="20" t="s">
        <v>233</v>
      </c>
      <c r="C142" s="74">
        <f t="shared" si="4"/>
        <v>-350</v>
      </c>
      <c r="E142" s="13"/>
      <c r="F142" s="14"/>
      <c r="G142" s="33"/>
      <c r="H142" s="32"/>
      <c r="I142" s="32"/>
      <c r="J142" s="32"/>
      <c r="K142" s="33"/>
      <c r="L142" s="32"/>
      <c r="M142" s="32"/>
    </row>
    <row r="143" spans="1:13" s="31" customFormat="1" ht="75" customHeight="1">
      <c r="A143" s="48" t="s">
        <v>168</v>
      </c>
      <c r="B143" s="20" t="s">
        <v>234</v>
      </c>
      <c r="C143" s="74">
        <f t="shared" si="4"/>
        <v>-350</v>
      </c>
      <c r="E143" s="32"/>
      <c r="F143" s="40"/>
      <c r="G143" s="33"/>
      <c r="H143" s="32"/>
      <c r="I143" s="32"/>
      <c r="J143" s="32"/>
      <c r="K143" s="33"/>
      <c r="L143" s="32"/>
      <c r="M143" s="32"/>
    </row>
    <row r="144" spans="1:13" ht="73.95" customHeight="1">
      <c r="A144" s="34" t="s">
        <v>168</v>
      </c>
      <c r="B144" s="20" t="s">
        <v>235</v>
      </c>
      <c r="C144" s="74">
        <f>C145</f>
        <v>-350</v>
      </c>
      <c r="E144" s="32"/>
      <c r="F144" s="40"/>
    </row>
    <row r="145" spans="1:13" ht="136.5" customHeight="1">
      <c r="A145" s="49" t="s">
        <v>171</v>
      </c>
      <c r="B145" s="10" t="s">
        <v>236</v>
      </c>
      <c r="C145" s="74">
        <v>-350</v>
      </c>
      <c r="E145" s="32"/>
      <c r="F145" s="40"/>
    </row>
    <row r="146" spans="1:13" s="26" customFormat="1" ht="18.600000000000001" hidden="1" customHeight="1">
      <c r="A146" s="19" t="s">
        <v>237</v>
      </c>
      <c r="B146" s="20" t="s">
        <v>238</v>
      </c>
      <c r="C146" s="74">
        <f t="shared" ref="C146:C150" si="5">C147</f>
        <v>0</v>
      </c>
      <c r="E146" s="32"/>
      <c r="F146" s="40"/>
      <c r="G146" s="18"/>
      <c r="H146" s="16"/>
      <c r="I146" s="16"/>
      <c r="J146" s="16"/>
      <c r="K146" s="18"/>
      <c r="L146" s="16"/>
      <c r="M146" s="16"/>
    </row>
    <row r="147" spans="1:13" s="26" customFormat="1" ht="15.6" hidden="1">
      <c r="A147" s="19" t="s">
        <v>6</v>
      </c>
      <c r="B147" s="20" t="s">
        <v>239</v>
      </c>
      <c r="C147" s="74">
        <f t="shared" si="5"/>
        <v>0</v>
      </c>
      <c r="E147" s="32"/>
      <c r="F147" s="40"/>
      <c r="G147" s="18"/>
      <c r="H147" s="16"/>
      <c r="I147" s="16"/>
      <c r="J147" s="16"/>
      <c r="K147" s="18"/>
      <c r="L147" s="16"/>
      <c r="M147" s="16"/>
    </row>
    <row r="148" spans="1:13" s="26" customFormat="1" ht="18.600000000000001" hidden="1" customHeight="1">
      <c r="A148" s="19" t="s">
        <v>19</v>
      </c>
      <c r="B148" s="20" t="s">
        <v>240</v>
      </c>
      <c r="C148" s="74">
        <f t="shared" si="5"/>
        <v>0</v>
      </c>
      <c r="E148" s="13"/>
      <c r="F148" s="14"/>
      <c r="G148" s="18"/>
      <c r="H148" s="16"/>
      <c r="I148" s="16"/>
      <c r="J148" s="16"/>
      <c r="K148" s="18"/>
      <c r="L148" s="16"/>
      <c r="M148" s="16"/>
    </row>
    <row r="149" spans="1:13" s="26" customFormat="1" ht="69" hidden="1">
      <c r="A149" s="48" t="s">
        <v>168</v>
      </c>
      <c r="B149" s="20" t="s">
        <v>241</v>
      </c>
      <c r="C149" s="74">
        <f t="shared" si="5"/>
        <v>0</v>
      </c>
      <c r="E149" s="16"/>
      <c r="F149" s="17"/>
      <c r="G149" s="18"/>
      <c r="H149" s="16"/>
      <c r="I149" s="16"/>
      <c r="J149" s="16"/>
      <c r="K149" s="18"/>
      <c r="L149" s="16"/>
      <c r="M149" s="16"/>
    </row>
    <row r="150" spans="1:13" ht="69" hidden="1">
      <c r="A150" s="34" t="s">
        <v>168</v>
      </c>
      <c r="B150" s="20" t="s">
        <v>242</v>
      </c>
      <c r="C150" s="73">
        <f t="shared" si="5"/>
        <v>0</v>
      </c>
      <c r="E150" s="16"/>
      <c r="F150" s="17"/>
    </row>
    <row r="151" spans="1:13" ht="125.4" hidden="1" customHeight="1">
      <c r="A151" s="49" t="s">
        <v>171</v>
      </c>
      <c r="B151" s="10" t="s">
        <v>243</v>
      </c>
      <c r="C151" s="74">
        <v>0</v>
      </c>
      <c r="E151" s="16"/>
      <c r="F151" s="17"/>
    </row>
    <row r="152" spans="1:13" s="26" customFormat="1" ht="27.6" hidden="1">
      <c r="A152" s="19" t="s">
        <v>244</v>
      </c>
      <c r="B152" s="20" t="s">
        <v>245</v>
      </c>
      <c r="C152" s="74">
        <f t="shared" ref="C152:C157" si="6">C153</f>
        <v>0</v>
      </c>
      <c r="E152" s="16"/>
      <c r="F152" s="17"/>
      <c r="G152" s="18"/>
      <c r="H152" s="16"/>
      <c r="I152" s="16"/>
      <c r="J152" s="16"/>
      <c r="K152" s="18"/>
      <c r="L152" s="16"/>
      <c r="M152" s="16"/>
    </row>
    <row r="153" spans="1:13" s="26" customFormat="1" ht="15.6" hidden="1">
      <c r="A153" s="19" t="s">
        <v>6</v>
      </c>
      <c r="B153" s="20" t="s">
        <v>246</v>
      </c>
      <c r="C153" s="74">
        <f t="shared" si="6"/>
        <v>0</v>
      </c>
      <c r="E153" s="13"/>
      <c r="F153" s="14"/>
      <c r="G153" s="18"/>
      <c r="H153" s="16"/>
      <c r="I153" s="16"/>
      <c r="J153" s="16"/>
      <c r="K153" s="18"/>
      <c r="L153" s="16"/>
      <c r="M153" s="16"/>
    </row>
    <row r="154" spans="1:13" s="26" customFormat="1" ht="15.6" hidden="1">
      <c r="A154" s="19" t="s">
        <v>19</v>
      </c>
      <c r="B154" s="20" t="s">
        <v>247</v>
      </c>
      <c r="C154" s="74">
        <f t="shared" si="6"/>
        <v>0</v>
      </c>
      <c r="E154" s="13"/>
      <c r="F154" s="14"/>
      <c r="G154" s="18"/>
      <c r="H154" s="16"/>
      <c r="I154" s="16"/>
      <c r="J154" s="16"/>
      <c r="K154" s="18"/>
      <c r="L154" s="16"/>
      <c r="M154" s="16"/>
    </row>
    <row r="155" spans="1:13" s="26" customFormat="1" ht="32.4" hidden="1" customHeight="1">
      <c r="A155" s="29" t="s">
        <v>186</v>
      </c>
      <c r="B155" s="10" t="s">
        <v>187</v>
      </c>
      <c r="C155" s="74">
        <f t="shared" si="6"/>
        <v>0</v>
      </c>
      <c r="E155" s="13"/>
      <c r="F155" s="14"/>
      <c r="G155" s="18"/>
      <c r="H155" s="16"/>
      <c r="I155" s="16"/>
      <c r="J155" s="16"/>
      <c r="K155" s="18"/>
      <c r="L155" s="16"/>
      <c r="M155" s="16"/>
    </row>
    <row r="156" spans="1:13" ht="57" hidden="1" customHeight="1">
      <c r="A156" s="28" t="s">
        <v>218</v>
      </c>
      <c r="B156" s="10" t="s">
        <v>248</v>
      </c>
      <c r="C156" s="74">
        <f t="shared" si="6"/>
        <v>0</v>
      </c>
    </row>
    <row r="157" spans="1:13" ht="72" hidden="1" customHeight="1">
      <c r="A157" s="28" t="s">
        <v>220</v>
      </c>
      <c r="B157" s="10" t="s">
        <v>249</v>
      </c>
      <c r="C157" s="74">
        <f t="shared" si="6"/>
        <v>0</v>
      </c>
    </row>
    <row r="158" spans="1:13" ht="168" hidden="1" customHeight="1">
      <c r="A158" s="28" t="s">
        <v>250</v>
      </c>
      <c r="B158" s="10" t="s">
        <v>251</v>
      </c>
      <c r="C158" s="74">
        <v>0</v>
      </c>
    </row>
    <row r="159" spans="1:13" s="26" customFormat="1" ht="27.6" hidden="1">
      <c r="A159" s="63" t="s">
        <v>252</v>
      </c>
      <c r="B159" s="20" t="s">
        <v>253</v>
      </c>
      <c r="C159" s="74">
        <f t="shared" ref="C159:C162" si="7">C160</f>
        <v>0</v>
      </c>
      <c r="E159" s="16"/>
      <c r="F159" s="17"/>
      <c r="G159" s="18"/>
      <c r="H159" s="16"/>
      <c r="I159" s="16"/>
      <c r="J159" s="16"/>
      <c r="K159" s="18"/>
      <c r="L159" s="16"/>
      <c r="M159" s="16"/>
    </row>
    <row r="160" spans="1:13" s="26" customFormat="1" ht="15.6" hidden="1">
      <c r="A160" s="19" t="s">
        <v>6</v>
      </c>
      <c r="B160" s="20" t="s">
        <v>254</v>
      </c>
      <c r="C160" s="74">
        <f t="shared" si="7"/>
        <v>0</v>
      </c>
      <c r="E160" s="13"/>
      <c r="F160" s="14"/>
      <c r="G160" s="18"/>
      <c r="H160" s="16"/>
      <c r="I160" s="16"/>
      <c r="J160" s="16"/>
      <c r="K160" s="18"/>
      <c r="L160" s="16"/>
      <c r="M160" s="16"/>
    </row>
    <row r="161" spans="1:13" s="26" customFormat="1" ht="15.6" hidden="1">
      <c r="A161" s="19" t="s">
        <v>19</v>
      </c>
      <c r="B161" s="20" t="s">
        <v>255</v>
      </c>
      <c r="C161" s="74">
        <f t="shared" si="7"/>
        <v>0</v>
      </c>
      <c r="E161" s="13"/>
      <c r="F161" s="14"/>
      <c r="G161" s="18"/>
      <c r="H161" s="16"/>
      <c r="I161" s="16"/>
      <c r="J161" s="16"/>
      <c r="K161" s="18"/>
      <c r="L161" s="16"/>
      <c r="M161" s="16"/>
    </row>
    <row r="162" spans="1:13" s="26" customFormat="1" ht="34.200000000000003" hidden="1" customHeight="1">
      <c r="A162" s="48" t="s">
        <v>168</v>
      </c>
      <c r="B162" s="20" t="s">
        <v>256</v>
      </c>
      <c r="C162" s="74">
        <f t="shared" si="7"/>
        <v>0</v>
      </c>
      <c r="E162" s="16"/>
      <c r="F162" s="17"/>
      <c r="G162" s="18"/>
      <c r="H162" s="16"/>
      <c r="I162" s="16"/>
      <c r="J162" s="16"/>
      <c r="K162" s="18"/>
      <c r="L162" s="16"/>
      <c r="M162" s="16"/>
    </row>
    <row r="163" spans="1:13" ht="67.2" hidden="1" customHeight="1">
      <c r="A163" s="34" t="s">
        <v>168</v>
      </c>
      <c r="B163" s="20" t="s">
        <v>257</v>
      </c>
      <c r="C163" s="73">
        <f>C164</f>
        <v>0</v>
      </c>
      <c r="E163" s="16"/>
      <c r="F163" s="17"/>
    </row>
    <row r="164" spans="1:13" ht="126" hidden="1" customHeight="1">
      <c r="A164" s="49" t="s">
        <v>171</v>
      </c>
      <c r="B164" s="10" t="s">
        <v>258</v>
      </c>
      <c r="C164" s="74">
        <v>0</v>
      </c>
      <c r="E164" s="16"/>
      <c r="F164" s="17"/>
    </row>
    <row r="165" spans="1:13" s="26" customFormat="1" ht="45.6" customHeight="1">
      <c r="A165" s="19" t="s">
        <v>259</v>
      </c>
      <c r="B165" s="20" t="s">
        <v>260</v>
      </c>
      <c r="C165" s="74">
        <f t="shared" ref="C165:C167" si="8">C166</f>
        <v>1066.7</v>
      </c>
      <c r="E165" s="16"/>
      <c r="F165" s="17"/>
      <c r="G165" s="18"/>
      <c r="H165" s="16"/>
      <c r="I165" s="16"/>
      <c r="J165" s="16"/>
      <c r="K165" s="18"/>
      <c r="L165" s="16"/>
      <c r="M165" s="16"/>
    </row>
    <row r="166" spans="1:13" s="50" customFormat="1" ht="21" customHeight="1">
      <c r="A166" s="19" t="s">
        <v>6</v>
      </c>
      <c r="B166" s="20" t="s">
        <v>261</v>
      </c>
      <c r="C166" s="74">
        <f t="shared" si="8"/>
        <v>1066.7</v>
      </c>
      <c r="E166" s="16"/>
      <c r="F166" s="17"/>
      <c r="G166" s="51"/>
      <c r="H166" s="52"/>
      <c r="I166" s="52"/>
      <c r="J166" s="52"/>
      <c r="K166" s="51"/>
      <c r="L166" s="52"/>
      <c r="M166" s="52"/>
    </row>
    <row r="167" spans="1:13" s="50" customFormat="1" ht="20.399999999999999" customHeight="1">
      <c r="A167" s="19" t="s">
        <v>19</v>
      </c>
      <c r="B167" s="20" t="s">
        <v>262</v>
      </c>
      <c r="C167" s="74">
        <f t="shared" si="8"/>
        <v>1066.7</v>
      </c>
      <c r="E167" s="13"/>
      <c r="F167" s="14"/>
      <c r="G167" s="51"/>
      <c r="H167" s="52"/>
      <c r="I167" s="52"/>
      <c r="J167" s="52"/>
      <c r="K167" s="51"/>
      <c r="L167" s="52"/>
      <c r="M167" s="52"/>
    </row>
    <row r="168" spans="1:13" ht="46.5" customHeight="1">
      <c r="A168" s="29" t="s">
        <v>186</v>
      </c>
      <c r="B168" s="10" t="s">
        <v>263</v>
      </c>
      <c r="C168" s="74">
        <f>C169+C174+C180+C186+C190+C193+C200+C206+C211+C220</f>
        <v>1066.7</v>
      </c>
    </row>
    <row r="169" spans="1:13" ht="62.25" customHeight="1">
      <c r="A169" s="29" t="s">
        <v>188</v>
      </c>
      <c r="B169" s="10" t="s">
        <v>264</v>
      </c>
      <c r="C169" s="74">
        <f>C170</f>
        <v>51.7</v>
      </c>
    </row>
    <row r="170" spans="1:13" ht="86.25" customHeight="1">
      <c r="A170" s="28" t="s">
        <v>190</v>
      </c>
      <c r="B170" s="10" t="s">
        <v>265</v>
      </c>
      <c r="C170" s="74">
        <f>C171+C173+C172</f>
        <v>51.7</v>
      </c>
    </row>
    <row r="171" spans="1:13" ht="103.5" customHeight="1">
      <c r="A171" s="28" t="s">
        <v>266</v>
      </c>
      <c r="B171" s="10" t="s">
        <v>267</v>
      </c>
      <c r="C171" s="74">
        <v>2.5</v>
      </c>
    </row>
    <row r="172" spans="1:13" ht="104.25" customHeight="1">
      <c r="A172" s="28" t="s">
        <v>268</v>
      </c>
      <c r="B172" s="10" t="s">
        <v>269</v>
      </c>
      <c r="C172" s="74">
        <v>10</v>
      </c>
    </row>
    <row r="173" spans="1:13" ht="89.25" customHeight="1">
      <c r="A173" s="28" t="s">
        <v>270</v>
      </c>
      <c r="B173" s="10" t="s">
        <v>271</v>
      </c>
      <c r="C173" s="74">
        <v>39.200000000000003</v>
      </c>
      <c r="E173" s="16"/>
      <c r="F173" s="17"/>
    </row>
    <row r="174" spans="1:13" ht="78.75" customHeight="1">
      <c r="A174" s="28" t="s">
        <v>194</v>
      </c>
      <c r="B174" s="10" t="s">
        <v>272</v>
      </c>
      <c r="C174" s="74">
        <f>C175</f>
        <v>152.6</v>
      </c>
    </row>
    <row r="175" spans="1:13" ht="110.25" customHeight="1">
      <c r="A175" s="28" t="s">
        <v>196</v>
      </c>
      <c r="B175" s="10" t="s">
        <v>273</v>
      </c>
      <c r="C175" s="74">
        <f>C177+C178+C179+C176</f>
        <v>152.6</v>
      </c>
    </row>
    <row r="176" spans="1:13" ht="196.5" customHeight="1">
      <c r="A176" s="28" t="s">
        <v>274</v>
      </c>
      <c r="B176" s="10" t="s">
        <v>275</v>
      </c>
      <c r="C176" s="74">
        <v>8</v>
      </c>
    </row>
    <row r="177" spans="1:3" ht="152.25" customHeight="1">
      <c r="A177" s="28" t="s">
        <v>276</v>
      </c>
      <c r="B177" s="10" t="s">
        <v>277</v>
      </c>
      <c r="C177" s="74">
        <v>16.2</v>
      </c>
    </row>
    <row r="178" spans="1:3" ht="194.25" customHeight="1">
      <c r="A178" s="28" t="s">
        <v>278</v>
      </c>
      <c r="B178" s="10" t="s">
        <v>279</v>
      </c>
      <c r="C178" s="74">
        <v>4.5</v>
      </c>
    </row>
    <row r="179" spans="1:3" ht="108.75" customHeight="1">
      <c r="A179" s="28" t="s">
        <v>200</v>
      </c>
      <c r="B179" s="10" t="s">
        <v>280</v>
      </c>
      <c r="C179" s="74">
        <v>123.9</v>
      </c>
    </row>
    <row r="180" spans="1:3" ht="62.25" customHeight="1">
      <c r="A180" s="28" t="s">
        <v>204</v>
      </c>
      <c r="B180" s="10" t="s">
        <v>281</v>
      </c>
      <c r="C180" s="74">
        <f>C181</f>
        <v>20.5</v>
      </c>
    </row>
    <row r="181" spans="1:3" ht="86.25" customHeight="1">
      <c r="A181" s="28" t="s">
        <v>206</v>
      </c>
      <c r="B181" s="10" t="s">
        <v>282</v>
      </c>
      <c r="C181" s="74">
        <f>C182+C183+C184+C185</f>
        <v>20.5</v>
      </c>
    </row>
    <row r="182" spans="1:3" ht="105" customHeight="1">
      <c r="A182" s="28" t="s">
        <v>283</v>
      </c>
      <c r="B182" s="10" t="s">
        <v>284</v>
      </c>
      <c r="C182" s="74">
        <v>2.2000000000000002</v>
      </c>
    </row>
    <row r="183" spans="1:3" ht="116.25" customHeight="1">
      <c r="A183" s="28" t="s">
        <v>285</v>
      </c>
      <c r="B183" s="10" t="s">
        <v>286</v>
      </c>
      <c r="C183" s="74">
        <v>6</v>
      </c>
    </row>
    <row r="184" spans="1:3" ht="93" customHeight="1">
      <c r="A184" s="28" t="s">
        <v>210</v>
      </c>
      <c r="B184" s="10" t="s">
        <v>287</v>
      </c>
      <c r="C184" s="74">
        <v>12.3</v>
      </c>
    </row>
    <row r="185" spans="1:3" ht="84.6" hidden="1" customHeight="1">
      <c r="A185" s="28" t="s">
        <v>288</v>
      </c>
      <c r="B185" s="10" t="s">
        <v>289</v>
      </c>
      <c r="C185" s="74">
        <v>0</v>
      </c>
    </row>
    <row r="186" spans="1:3" ht="66" customHeight="1">
      <c r="A186" s="28" t="s">
        <v>290</v>
      </c>
      <c r="B186" s="10" t="s">
        <v>291</v>
      </c>
      <c r="C186" s="74">
        <f>C187</f>
        <v>305</v>
      </c>
    </row>
    <row r="187" spans="1:3" ht="93" customHeight="1">
      <c r="A187" s="28" t="s">
        <v>292</v>
      </c>
      <c r="B187" s="10" t="s">
        <v>293</v>
      </c>
      <c r="C187" s="74">
        <f>C189+C188</f>
        <v>305</v>
      </c>
    </row>
    <row r="188" spans="1:3" ht="119.25" customHeight="1">
      <c r="A188" s="28" t="s">
        <v>294</v>
      </c>
      <c r="B188" s="10" t="s">
        <v>295</v>
      </c>
      <c r="C188" s="74">
        <v>5</v>
      </c>
    </row>
    <row r="189" spans="1:3" ht="118.5" customHeight="1">
      <c r="A189" s="28" t="s">
        <v>296</v>
      </c>
      <c r="B189" s="10" t="s">
        <v>297</v>
      </c>
      <c r="C189" s="74">
        <v>300</v>
      </c>
    </row>
    <row r="190" spans="1:3" ht="57.6" hidden="1" customHeight="1">
      <c r="A190" s="28" t="s">
        <v>298</v>
      </c>
      <c r="B190" s="10" t="s">
        <v>299</v>
      </c>
      <c r="C190" s="74">
        <f>C191</f>
        <v>0</v>
      </c>
    </row>
    <row r="191" spans="1:3" ht="70.95" hidden="1" customHeight="1">
      <c r="A191" s="28" t="s">
        <v>300</v>
      </c>
      <c r="B191" s="10" t="s">
        <v>301</v>
      </c>
      <c r="C191" s="74">
        <f>C192</f>
        <v>0</v>
      </c>
    </row>
    <row r="192" spans="1:3" ht="80.400000000000006" hidden="1" customHeight="1">
      <c r="A192" s="28" t="s">
        <v>302</v>
      </c>
      <c r="B192" s="10" t="s">
        <v>303</v>
      </c>
      <c r="C192" s="74">
        <v>0</v>
      </c>
    </row>
    <row r="193" spans="1:3" ht="75" customHeight="1">
      <c r="A193" s="28" t="s">
        <v>304</v>
      </c>
      <c r="B193" s="10" t="s">
        <v>305</v>
      </c>
      <c r="C193" s="74">
        <f>C194</f>
        <v>81.5</v>
      </c>
    </row>
    <row r="194" spans="1:3" ht="93" customHeight="1">
      <c r="A194" s="28" t="s">
        <v>306</v>
      </c>
      <c r="B194" s="10" t="s">
        <v>307</v>
      </c>
      <c r="C194" s="74">
        <f>C195+C196+C198+C199+C197</f>
        <v>81.5</v>
      </c>
    </row>
    <row r="195" spans="1:3" ht="117" customHeight="1">
      <c r="A195" s="28" t="s">
        <v>308</v>
      </c>
      <c r="B195" s="10" t="s">
        <v>309</v>
      </c>
      <c r="C195" s="74">
        <v>6</v>
      </c>
    </row>
    <row r="196" spans="1:3" ht="119.4" customHeight="1">
      <c r="A196" s="28" t="s">
        <v>310</v>
      </c>
      <c r="B196" s="10" t="s">
        <v>311</v>
      </c>
      <c r="C196" s="74">
        <v>71</v>
      </c>
    </row>
    <row r="197" spans="1:3" ht="112.2" hidden="1" customHeight="1">
      <c r="A197" s="28" t="s">
        <v>312</v>
      </c>
      <c r="B197" s="10" t="s">
        <v>313</v>
      </c>
      <c r="C197" s="74">
        <v>0</v>
      </c>
    </row>
    <row r="198" spans="1:3" ht="111" hidden="1" customHeight="1">
      <c r="A198" s="28" t="s">
        <v>314</v>
      </c>
      <c r="B198" s="10" t="s">
        <v>315</v>
      </c>
      <c r="C198" s="74">
        <v>0</v>
      </c>
    </row>
    <row r="199" spans="1:3" ht="109.8" customHeight="1">
      <c r="A199" s="28" t="s">
        <v>316</v>
      </c>
      <c r="B199" s="10" t="s">
        <v>317</v>
      </c>
      <c r="C199" s="74">
        <v>4.5</v>
      </c>
    </row>
    <row r="200" spans="1:3" ht="69">
      <c r="A200" s="28" t="s">
        <v>318</v>
      </c>
      <c r="B200" s="10" t="s">
        <v>319</v>
      </c>
      <c r="C200" s="74">
        <f>C201</f>
        <v>8.9</v>
      </c>
    </row>
    <row r="201" spans="1:3" ht="123" customHeight="1">
      <c r="A201" s="28" t="s">
        <v>320</v>
      </c>
      <c r="B201" s="10" t="s">
        <v>321</v>
      </c>
      <c r="C201" s="74">
        <f>C202+C203+C205+C204</f>
        <v>8.9</v>
      </c>
    </row>
    <row r="202" spans="1:3" ht="138">
      <c r="A202" s="28" t="s">
        <v>322</v>
      </c>
      <c r="B202" s="10" t="s">
        <v>323</v>
      </c>
      <c r="C202" s="74">
        <v>2.1</v>
      </c>
    </row>
    <row r="203" spans="1:3" ht="138">
      <c r="A203" s="28" t="s">
        <v>324</v>
      </c>
      <c r="B203" s="10" t="s">
        <v>325</v>
      </c>
      <c r="C203" s="74">
        <v>4.8</v>
      </c>
    </row>
    <row r="204" spans="1:3" ht="195" customHeight="1">
      <c r="A204" s="28" t="s">
        <v>759</v>
      </c>
      <c r="B204" s="10" t="s">
        <v>326</v>
      </c>
      <c r="C204" s="74">
        <v>2</v>
      </c>
    </row>
    <row r="205" spans="1:3" ht="111" hidden="1" customHeight="1">
      <c r="A205" s="28" t="s">
        <v>327</v>
      </c>
      <c r="B205" s="10" t="s">
        <v>328</v>
      </c>
      <c r="C205" s="74">
        <v>0</v>
      </c>
    </row>
    <row r="206" spans="1:3" ht="61.2" customHeight="1">
      <c r="A206" s="28" t="s">
        <v>212</v>
      </c>
      <c r="B206" s="10" t="s">
        <v>329</v>
      </c>
      <c r="C206" s="74">
        <f>C207</f>
        <v>5.3</v>
      </c>
    </row>
    <row r="207" spans="1:3" ht="88.8" customHeight="1">
      <c r="A207" s="28" t="s">
        <v>214</v>
      </c>
      <c r="B207" s="10" t="s">
        <v>330</v>
      </c>
      <c r="C207" s="74">
        <f>C208+C209+C210</f>
        <v>5.3</v>
      </c>
    </row>
    <row r="208" spans="1:3" ht="125.4" hidden="1" customHeight="1">
      <c r="A208" s="28" t="s">
        <v>331</v>
      </c>
      <c r="B208" s="10" t="s">
        <v>332</v>
      </c>
      <c r="C208" s="74">
        <v>0</v>
      </c>
    </row>
    <row r="209" spans="1:6" ht="148.19999999999999" customHeight="1">
      <c r="A209" s="28" t="s">
        <v>333</v>
      </c>
      <c r="B209" s="10" t="s">
        <v>334</v>
      </c>
      <c r="C209" s="74">
        <v>3</v>
      </c>
    </row>
    <row r="210" spans="1:6" ht="90" customHeight="1">
      <c r="A210" s="28" t="s">
        <v>216</v>
      </c>
      <c r="B210" s="10" t="s">
        <v>335</v>
      </c>
      <c r="C210" s="74">
        <v>2.2999999999999998</v>
      </c>
    </row>
    <row r="211" spans="1:6" ht="61.8" customHeight="1">
      <c r="A211" s="28" t="s">
        <v>218</v>
      </c>
      <c r="B211" s="10" t="s">
        <v>336</v>
      </c>
      <c r="C211" s="74">
        <f>C212</f>
        <v>131.80000000000001</v>
      </c>
    </row>
    <row r="212" spans="1:6" ht="75.599999999999994" customHeight="1">
      <c r="A212" s="28" t="s">
        <v>220</v>
      </c>
      <c r="B212" s="10" t="s">
        <v>337</v>
      </c>
      <c r="C212" s="74">
        <f>C213+C214+C215+C216+C217+C218+C219</f>
        <v>131.80000000000001</v>
      </c>
    </row>
    <row r="213" spans="1:6" ht="179.4">
      <c r="A213" s="28" t="s">
        <v>250</v>
      </c>
      <c r="B213" s="10" t="s">
        <v>338</v>
      </c>
      <c r="C213" s="74">
        <v>70</v>
      </c>
    </row>
    <row r="214" spans="1:6" ht="69.75" hidden="1" customHeight="1">
      <c r="A214" s="28" t="s">
        <v>339</v>
      </c>
      <c r="B214" s="10" t="s">
        <v>340</v>
      </c>
      <c r="C214" s="74">
        <v>0</v>
      </c>
    </row>
    <row r="215" spans="1:6" ht="124.2">
      <c r="A215" s="28" t="s">
        <v>341</v>
      </c>
      <c r="B215" s="10" t="s">
        <v>342</v>
      </c>
      <c r="C215" s="74">
        <v>4.5</v>
      </c>
    </row>
    <row r="216" spans="1:6" ht="96.6">
      <c r="A216" s="28" t="s">
        <v>343</v>
      </c>
      <c r="B216" s="10" t="s">
        <v>344</v>
      </c>
      <c r="C216" s="74">
        <v>9</v>
      </c>
    </row>
    <row r="217" spans="1:6" ht="134.4" customHeight="1">
      <c r="A217" s="28" t="s">
        <v>345</v>
      </c>
      <c r="B217" s="10" t="s">
        <v>346</v>
      </c>
      <c r="C217" s="74">
        <v>45</v>
      </c>
    </row>
    <row r="218" spans="1:6" ht="153" hidden="1" customHeight="1">
      <c r="A218" s="28" t="s">
        <v>347</v>
      </c>
      <c r="B218" s="10" t="s">
        <v>348</v>
      </c>
      <c r="C218" s="74">
        <v>0</v>
      </c>
    </row>
    <row r="219" spans="1:6" ht="86.4" customHeight="1">
      <c r="A219" s="28" t="s">
        <v>222</v>
      </c>
      <c r="B219" s="10" t="s">
        <v>349</v>
      </c>
      <c r="C219" s="74">
        <v>3.3</v>
      </c>
    </row>
    <row r="220" spans="1:6" ht="69">
      <c r="A220" s="28" t="s">
        <v>224</v>
      </c>
      <c r="B220" s="10" t="s">
        <v>350</v>
      </c>
      <c r="C220" s="74">
        <f>C221</f>
        <v>309.40000000000003</v>
      </c>
    </row>
    <row r="221" spans="1:6" ht="89.4" customHeight="1">
      <c r="A221" s="28" t="s">
        <v>226</v>
      </c>
      <c r="B221" s="10" t="s">
        <v>351</v>
      </c>
      <c r="C221" s="74">
        <f>C222+C224+C225+C226+C227+C223</f>
        <v>309.40000000000003</v>
      </c>
    </row>
    <row r="222" spans="1:6" ht="237.6" customHeight="1">
      <c r="A222" s="28" t="s">
        <v>352</v>
      </c>
      <c r="B222" s="10" t="s">
        <v>353</v>
      </c>
      <c r="C222" s="74">
        <v>8</v>
      </c>
    </row>
    <row r="223" spans="1:6" ht="110.4">
      <c r="A223" s="28" t="s">
        <v>354</v>
      </c>
      <c r="B223" s="10" t="s">
        <v>355</v>
      </c>
      <c r="C223" s="74">
        <v>2.5</v>
      </c>
    </row>
    <row r="224" spans="1:6" ht="127.2" hidden="1" customHeight="1">
      <c r="A224" s="28" t="s">
        <v>356</v>
      </c>
      <c r="B224" s="10" t="s">
        <v>357</v>
      </c>
      <c r="C224" s="74">
        <v>0</v>
      </c>
      <c r="E224" s="16"/>
      <c r="F224" s="17"/>
    </row>
    <row r="225" spans="1:13" ht="109.2" customHeight="1">
      <c r="A225" s="28" t="s">
        <v>358</v>
      </c>
      <c r="B225" s="10" t="s">
        <v>359</v>
      </c>
      <c r="C225" s="74">
        <v>0.3</v>
      </c>
      <c r="E225" s="16"/>
      <c r="F225" s="17"/>
    </row>
    <row r="226" spans="1:13" ht="105.6" customHeight="1">
      <c r="A226" s="28" t="s">
        <v>360</v>
      </c>
      <c r="B226" s="10" t="s">
        <v>361</v>
      </c>
      <c r="C226" s="74">
        <f>282.8</f>
        <v>282.8</v>
      </c>
      <c r="E226" s="16"/>
      <c r="F226" s="17"/>
    </row>
    <row r="227" spans="1:13" ht="88.95" customHeight="1">
      <c r="A227" s="28" t="s">
        <v>228</v>
      </c>
      <c r="B227" s="10" t="s">
        <v>362</v>
      </c>
      <c r="C227" s="74">
        <v>15.8</v>
      </c>
      <c r="E227" s="16"/>
      <c r="F227" s="17"/>
    </row>
    <row r="228" spans="1:13" s="26" customFormat="1" ht="27.6" hidden="1">
      <c r="A228" s="19" t="s">
        <v>363</v>
      </c>
      <c r="B228" s="20" t="s">
        <v>364</v>
      </c>
      <c r="C228" s="74">
        <f>C232</f>
        <v>0</v>
      </c>
      <c r="E228" s="16"/>
      <c r="F228" s="17"/>
      <c r="G228" s="18"/>
      <c r="H228" s="16"/>
      <c r="I228" s="16"/>
      <c r="J228" s="16"/>
      <c r="K228" s="18"/>
      <c r="L228" s="16"/>
      <c r="M228" s="16"/>
    </row>
    <row r="229" spans="1:13" s="50" customFormat="1" ht="15.6" hidden="1">
      <c r="A229" s="19" t="s">
        <v>6</v>
      </c>
      <c r="B229" s="20" t="s">
        <v>365</v>
      </c>
      <c r="C229" s="74">
        <f t="shared" ref="C229:C231" si="9">C230</f>
        <v>0</v>
      </c>
      <c r="E229" s="16"/>
      <c r="F229" s="17"/>
      <c r="G229" s="51"/>
      <c r="H229" s="52"/>
      <c r="I229" s="52"/>
      <c r="J229" s="52"/>
      <c r="K229" s="51"/>
      <c r="L229" s="52"/>
      <c r="M229" s="52"/>
    </row>
    <row r="230" spans="1:13" s="50" customFormat="1" ht="15.6" hidden="1">
      <c r="A230" s="19" t="s">
        <v>19</v>
      </c>
      <c r="B230" s="20" t="s">
        <v>366</v>
      </c>
      <c r="C230" s="74">
        <f t="shared" si="9"/>
        <v>0</v>
      </c>
      <c r="E230" s="13"/>
      <c r="F230" s="14"/>
      <c r="G230" s="51"/>
      <c r="H230" s="52"/>
      <c r="I230" s="52"/>
      <c r="J230" s="52"/>
      <c r="K230" s="51"/>
      <c r="L230" s="52"/>
      <c r="M230" s="52"/>
    </row>
    <row r="231" spans="1:13" s="50" customFormat="1" ht="64.2" hidden="1" customHeight="1">
      <c r="A231" s="48" t="s">
        <v>168</v>
      </c>
      <c r="B231" s="20" t="s">
        <v>367</v>
      </c>
      <c r="C231" s="74">
        <f t="shared" si="9"/>
        <v>0</v>
      </c>
      <c r="E231" s="16"/>
      <c r="F231" s="17"/>
      <c r="G231" s="51"/>
      <c r="H231" s="52"/>
      <c r="I231" s="52"/>
      <c r="J231" s="52"/>
      <c r="K231" s="51"/>
      <c r="L231" s="52"/>
      <c r="M231" s="52"/>
    </row>
    <row r="232" spans="1:13" ht="51" hidden="1" customHeight="1">
      <c r="A232" s="34" t="s">
        <v>168</v>
      </c>
      <c r="B232" s="20" t="s">
        <v>368</v>
      </c>
      <c r="C232" s="74">
        <f>C236</f>
        <v>0</v>
      </c>
    </row>
    <row r="233" spans="1:13" s="31" customFormat="1" ht="124.2" hidden="1">
      <c r="A233" s="49" t="s">
        <v>171</v>
      </c>
      <c r="B233" s="10" t="s">
        <v>243</v>
      </c>
      <c r="C233" s="74">
        <f>SUM(C234:C235)</f>
        <v>0</v>
      </c>
      <c r="E233" s="32"/>
      <c r="F233" s="40"/>
      <c r="G233" s="33"/>
      <c r="H233" s="32"/>
      <c r="I233" s="32"/>
      <c r="J233" s="32"/>
      <c r="K233" s="33"/>
      <c r="L233" s="32"/>
      <c r="M233" s="32"/>
    </row>
    <row r="234" spans="1:13" ht="69" hidden="1">
      <c r="A234" s="48" t="s">
        <v>168</v>
      </c>
      <c r="B234" s="20" t="s">
        <v>241</v>
      </c>
      <c r="C234" s="74">
        <v>0</v>
      </c>
    </row>
    <row r="235" spans="1:13" ht="69" hidden="1">
      <c r="A235" s="34" t="s">
        <v>168</v>
      </c>
      <c r="B235" s="20" t="s">
        <v>242</v>
      </c>
      <c r="C235" s="74">
        <v>0</v>
      </c>
    </row>
    <row r="236" spans="1:13" ht="123.6" hidden="1" customHeight="1">
      <c r="A236" s="49" t="s">
        <v>171</v>
      </c>
      <c r="B236" s="10" t="s">
        <v>369</v>
      </c>
      <c r="C236" s="74">
        <v>0</v>
      </c>
    </row>
    <row r="237" spans="1:13" ht="27.6" hidden="1">
      <c r="A237" s="19" t="s">
        <v>370</v>
      </c>
      <c r="B237" s="20" t="s">
        <v>371</v>
      </c>
      <c r="C237" s="74">
        <f>C238</f>
        <v>0</v>
      </c>
      <c r="E237" s="16"/>
      <c r="F237" s="17"/>
    </row>
    <row r="238" spans="1:13" s="26" customFormat="1" ht="15.6" hidden="1">
      <c r="A238" s="19" t="s">
        <v>6</v>
      </c>
      <c r="B238" s="20" t="s">
        <v>372</v>
      </c>
      <c r="C238" s="74">
        <f t="shared" ref="C238:C240" si="10">C239</f>
        <v>0</v>
      </c>
      <c r="E238" s="16"/>
      <c r="F238" s="17"/>
      <c r="G238" s="18"/>
      <c r="H238" s="16"/>
      <c r="I238" s="16"/>
      <c r="J238" s="16"/>
      <c r="K238" s="18"/>
      <c r="L238" s="16"/>
      <c r="M238" s="16"/>
    </row>
    <row r="239" spans="1:13" s="26" customFormat="1" ht="15.6" hidden="1">
      <c r="A239" s="19" t="s">
        <v>19</v>
      </c>
      <c r="B239" s="20" t="s">
        <v>373</v>
      </c>
      <c r="C239" s="74">
        <f t="shared" si="10"/>
        <v>0</v>
      </c>
      <c r="E239" s="16"/>
      <c r="F239" s="17"/>
      <c r="G239" s="18"/>
      <c r="H239" s="16"/>
      <c r="I239" s="16"/>
      <c r="J239" s="16"/>
      <c r="K239" s="18"/>
      <c r="L239" s="16"/>
      <c r="M239" s="16"/>
    </row>
    <row r="240" spans="1:13" s="26" customFormat="1" ht="68.400000000000006" hidden="1" customHeight="1">
      <c r="A240" s="48" t="s">
        <v>168</v>
      </c>
      <c r="B240" s="20" t="s">
        <v>374</v>
      </c>
      <c r="C240" s="74">
        <f t="shared" si="10"/>
        <v>0</v>
      </c>
      <c r="E240" s="16"/>
      <c r="F240" s="17"/>
      <c r="G240" s="18"/>
      <c r="H240" s="16"/>
      <c r="I240" s="16"/>
      <c r="J240" s="16"/>
      <c r="K240" s="18"/>
      <c r="L240" s="16"/>
      <c r="M240" s="16"/>
    </row>
    <row r="241" spans="1:13" ht="68.400000000000006" hidden="1" customHeight="1">
      <c r="A241" s="34" t="s">
        <v>168</v>
      </c>
      <c r="B241" s="20" t="s">
        <v>375</v>
      </c>
      <c r="C241" s="73">
        <f>C242</f>
        <v>0</v>
      </c>
      <c r="E241" s="16"/>
      <c r="F241" s="17"/>
    </row>
    <row r="242" spans="1:13" ht="124.2" hidden="1" customHeight="1">
      <c r="A242" s="49" t="s">
        <v>171</v>
      </c>
      <c r="B242" s="10" t="s">
        <v>376</v>
      </c>
      <c r="C242" s="74">
        <v>0</v>
      </c>
      <c r="E242" s="16"/>
      <c r="F242" s="17"/>
    </row>
    <row r="243" spans="1:13" s="26" customFormat="1" ht="46.95" customHeight="1">
      <c r="A243" s="19" t="s">
        <v>377</v>
      </c>
      <c r="B243" s="20" t="s">
        <v>378</v>
      </c>
      <c r="C243" s="74">
        <f>C244+C284</f>
        <v>840028.50000000012</v>
      </c>
      <c r="E243" s="16"/>
      <c r="F243" s="17"/>
      <c r="G243" s="18"/>
      <c r="H243" s="16"/>
      <c r="I243" s="16"/>
      <c r="J243" s="16"/>
      <c r="K243" s="18"/>
      <c r="L243" s="16"/>
      <c r="M243" s="16"/>
    </row>
    <row r="244" spans="1:13" s="26" customFormat="1" ht="19.2" customHeight="1">
      <c r="A244" s="19" t="s">
        <v>6</v>
      </c>
      <c r="B244" s="20" t="s">
        <v>379</v>
      </c>
      <c r="C244" s="74">
        <f>C251+C258+C281+C247</f>
        <v>1928.0000000000002</v>
      </c>
      <c r="E244" s="13"/>
      <c r="F244" s="14"/>
      <c r="G244" s="78"/>
      <c r="H244" s="27"/>
      <c r="I244" s="16"/>
      <c r="J244" s="16"/>
      <c r="K244" s="18"/>
      <c r="L244" s="16"/>
      <c r="M244" s="16"/>
    </row>
    <row r="245" spans="1:13" s="26" customFormat="1" ht="52.5" hidden="1" customHeight="1">
      <c r="A245" s="19" t="s">
        <v>380</v>
      </c>
      <c r="B245" s="20" t="s">
        <v>381</v>
      </c>
      <c r="C245" s="74">
        <f>C246</f>
        <v>0</v>
      </c>
      <c r="E245" s="13"/>
      <c r="F245" s="14"/>
      <c r="G245" s="18"/>
      <c r="H245" s="16"/>
      <c r="I245" s="16"/>
      <c r="J245" s="16"/>
      <c r="K245" s="18"/>
      <c r="L245" s="16"/>
      <c r="M245" s="16"/>
    </row>
    <row r="246" spans="1:13" s="26" customFormat="1" ht="79.95" hidden="1" customHeight="1">
      <c r="A246" s="19" t="s">
        <v>382</v>
      </c>
      <c r="B246" s="20" t="s">
        <v>383</v>
      </c>
      <c r="C246" s="74">
        <v>0</v>
      </c>
      <c r="E246" s="13"/>
      <c r="F246" s="14"/>
      <c r="G246" s="18"/>
      <c r="H246" s="16"/>
      <c r="I246" s="16"/>
      <c r="J246" s="16"/>
      <c r="K246" s="18"/>
      <c r="L246" s="16"/>
      <c r="M246" s="16"/>
    </row>
    <row r="247" spans="1:13" s="26" customFormat="1" ht="46.2" customHeight="1">
      <c r="A247" s="19" t="s">
        <v>380</v>
      </c>
      <c r="B247" s="20" t="s">
        <v>381</v>
      </c>
      <c r="C247" s="74">
        <f>C248</f>
        <v>105</v>
      </c>
      <c r="E247" s="13"/>
      <c r="F247" s="14"/>
      <c r="G247" s="78"/>
      <c r="H247" s="27"/>
      <c r="I247" s="16"/>
      <c r="J247" s="16"/>
      <c r="K247" s="18"/>
      <c r="L247" s="16"/>
      <c r="M247" s="16"/>
    </row>
    <row r="248" spans="1:13" s="26" customFormat="1" ht="89.4" customHeight="1">
      <c r="A248" s="30" t="s">
        <v>384</v>
      </c>
      <c r="B248" s="10" t="s">
        <v>385</v>
      </c>
      <c r="C248" s="74">
        <f>C249</f>
        <v>105</v>
      </c>
      <c r="E248" s="13"/>
      <c r="F248" s="14"/>
      <c r="G248" s="78"/>
      <c r="H248" s="27"/>
      <c r="I248" s="16"/>
      <c r="J248" s="16"/>
      <c r="K248" s="18"/>
      <c r="L248" s="16"/>
      <c r="M248" s="16"/>
    </row>
    <row r="249" spans="1:13" s="26" customFormat="1" ht="87" customHeight="1">
      <c r="A249" s="29" t="s">
        <v>386</v>
      </c>
      <c r="B249" s="10" t="s">
        <v>387</v>
      </c>
      <c r="C249" s="74">
        <f>C250</f>
        <v>105</v>
      </c>
      <c r="E249" s="13"/>
      <c r="F249" s="14"/>
      <c r="G249" s="78"/>
      <c r="H249" s="27"/>
      <c r="I249" s="16"/>
      <c r="J249" s="16"/>
      <c r="K249" s="18"/>
      <c r="L249" s="16"/>
      <c r="M249" s="16"/>
    </row>
    <row r="250" spans="1:13" s="26" customFormat="1" ht="60.6" customHeight="1">
      <c r="A250" s="19" t="s">
        <v>388</v>
      </c>
      <c r="B250" s="20" t="s">
        <v>383</v>
      </c>
      <c r="C250" s="74">
        <v>105</v>
      </c>
      <c r="E250" s="13"/>
      <c r="F250" s="14"/>
      <c r="G250" s="18"/>
      <c r="H250" s="16"/>
      <c r="I250" s="16"/>
      <c r="J250" s="16"/>
      <c r="K250" s="18"/>
      <c r="L250" s="16"/>
      <c r="M250" s="16"/>
    </row>
    <row r="251" spans="1:13" s="26" customFormat="1" ht="33" customHeight="1">
      <c r="A251" s="19" t="s">
        <v>389</v>
      </c>
      <c r="B251" s="20" t="s">
        <v>390</v>
      </c>
      <c r="C251" s="74">
        <f>C252+C255</f>
        <v>1478.8000000000002</v>
      </c>
      <c r="E251" s="13"/>
      <c r="F251" s="14"/>
      <c r="G251" s="18"/>
      <c r="H251" s="16"/>
      <c r="I251" s="16"/>
      <c r="J251" s="16"/>
      <c r="K251" s="18"/>
      <c r="L251" s="16"/>
      <c r="M251" s="16"/>
    </row>
    <row r="252" spans="1:13" s="26" customFormat="1" ht="18.600000000000001" customHeight="1">
      <c r="A252" s="29" t="s">
        <v>391</v>
      </c>
      <c r="B252" s="10" t="s">
        <v>392</v>
      </c>
      <c r="C252" s="74">
        <f>C253</f>
        <v>882.1</v>
      </c>
      <c r="E252" s="13"/>
      <c r="F252" s="14"/>
      <c r="G252" s="18"/>
      <c r="H252" s="16"/>
      <c r="I252" s="16"/>
      <c r="J252" s="16"/>
      <c r="K252" s="18"/>
      <c r="L252" s="16"/>
      <c r="M252" s="16"/>
    </row>
    <row r="253" spans="1:13" ht="22.95" customHeight="1">
      <c r="A253" s="19" t="s">
        <v>721</v>
      </c>
      <c r="B253" s="10" t="s">
        <v>722</v>
      </c>
      <c r="C253" s="74">
        <f>C254</f>
        <v>882.1</v>
      </c>
    </row>
    <row r="254" spans="1:13" ht="31.95" customHeight="1">
      <c r="A254" s="19" t="s">
        <v>740</v>
      </c>
      <c r="B254" s="20" t="s">
        <v>393</v>
      </c>
      <c r="C254" s="74">
        <v>882.1</v>
      </c>
    </row>
    <row r="255" spans="1:13" ht="18.600000000000001" customHeight="1">
      <c r="A255" s="29" t="s">
        <v>394</v>
      </c>
      <c r="B255" s="10" t="s">
        <v>395</v>
      </c>
      <c r="C255" s="74">
        <f>C256</f>
        <v>596.70000000000005</v>
      </c>
    </row>
    <row r="256" spans="1:13" ht="20.399999999999999" customHeight="1">
      <c r="A256" s="29" t="s">
        <v>396</v>
      </c>
      <c r="B256" s="10" t="s">
        <v>397</v>
      </c>
      <c r="C256" s="74">
        <f>C257</f>
        <v>596.70000000000005</v>
      </c>
    </row>
    <row r="257" spans="1:13" ht="33.6" customHeight="1">
      <c r="A257" s="29" t="s">
        <v>398</v>
      </c>
      <c r="B257" s="10" t="s">
        <v>399</v>
      </c>
      <c r="C257" s="74">
        <v>596.70000000000005</v>
      </c>
    </row>
    <row r="258" spans="1:13" ht="15.6">
      <c r="A258" s="19" t="s">
        <v>19</v>
      </c>
      <c r="B258" s="20" t="s">
        <v>400</v>
      </c>
      <c r="C258" s="74">
        <f>C259+C265+C269+C273+C275</f>
        <v>181.8</v>
      </c>
    </row>
    <row r="259" spans="1:13" ht="29.4" customHeight="1">
      <c r="A259" s="19" t="s">
        <v>401</v>
      </c>
      <c r="B259" s="20" t="s">
        <v>402</v>
      </c>
      <c r="C259" s="74">
        <f>C260+C262</f>
        <v>4</v>
      </c>
    </row>
    <row r="260" spans="1:13" ht="57" hidden="1" customHeight="1">
      <c r="A260" s="19" t="s">
        <v>403</v>
      </c>
      <c r="B260" s="20" t="s">
        <v>404</v>
      </c>
      <c r="C260" s="74">
        <f>C261</f>
        <v>0</v>
      </c>
    </row>
    <row r="261" spans="1:13" ht="69" hidden="1">
      <c r="A261" s="19" t="s">
        <v>405</v>
      </c>
      <c r="B261" s="20" t="s">
        <v>406</v>
      </c>
      <c r="C261" s="74">
        <v>0</v>
      </c>
    </row>
    <row r="262" spans="1:13" ht="72" customHeight="1">
      <c r="A262" s="19" t="s">
        <v>407</v>
      </c>
      <c r="B262" s="20" t="s">
        <v>408</v>
      </c>
      <c r="C262" s="73">
        <f>C263+C264</f>
        <v>4</v>
      </c>
    </row>
    <row r="263" spans="1:13" ht="113.4" customHeight="1">
      <c r="A263" s="19" t="s">
        <v>409</v>
      </c>
      <c r="B263" s="20" t="s">
        <v>410</v>
      </c>
      <c r="C263" s="74">
        <v>4</v>
      </c>
    </row>
    <row r="264" spans="1:13" ht="193.2" hidden="1">
      <c r="A264" s="19" t="s">
        <v>411</v>
      </c>
      <c r="B264" s="20" t="s">
        <v>412</v>
      </c>
      <c r="C264" s="74">
        <v>0</v>
      </c>
    </row>
    <row r="265" spans="1:13" ht="44.4" customHeight="1">
      <c r="A265" s="19" t="s">
        <v>413</v>
      </c>
      <c r="B265" s="20" t="s">
        <v>414</v>
      </c>
      <c r="C265" s="74">
        <f>C266+C268</f>
        <v>98.5</v>
      </c>
    </row>
    <row r="266" spans="1:13" ht="60.75" customHeight="1">
      <c r="A266" s="19" t="s">
        <v>415</v>
      </c>
      <c r="B266" s="20" t="s">
        <v>416</v>
      </c>
      <c r="C266" s="74">
        <f>C267</f>
        <v>91.5</v>
      </c>
    </row>
    <row r="267" spans="1:13" ht="90.75" customHeight="1">
      <c r="A267" s="19" t="s">
        <v>417</v>
      </c>
      <c r="B267" s="20" t="s">
        <v>418</v>
      </c>
      <c r="C267" s="74">
        <v>91.5</v>
      </c>
    </row>
    <row r="268" spans="1:13" s="50" customFormat="1" ht="58.2" customHeight="1">
      <c r="A268" s="19" t="s">
        <v>419</v>
      </c>
      <c r="B268" s="20" t="s">
        <v>420</v>
      </c>
      <c r="C268" s="74">
        <v>7</v>
      </c>
      <c r="E268" s="13"/>
      <c r="F268" s="14"/>
      <c r="G268" s="51"/>
      <c r="H268" s="52"/>
      <c r="I268" s="52"/>
      <c r="J268" s="52"/>
      <c r="K268" s="51"/>
      <c r="L268" s="52"/>
      <c r="M268" s="52"/>
    </row>
    <row r="269" spans="1:13" s="50" customFormat="1" ht="119.25" customHeight="1">
      <c r="A269" s="30" t="s">
        <v>58</v>
      </c>
      <c r="B269" s="10" t="s">
        <v>421</v>
      </c>
      <c r="C269" s="74">
        <f>C270</f>
        <v>0.3</v>
      </c>
      <c r="E269" s="13"/>
      <c r="F269" s="14"/>
      <c r="G269" s="51"/>
      <c r="H269" s="52"/>
      <c r="I269" s="52"/>
      <c r="J269" s="52"/>
      <c r="K269" s="51"/>
      <c r="L269" s="52"/>
      <c r="M269" s="52"/>
    </row>
    <row r="270" spans="1:13" s="50" customFormat="1" ht="44.25" customHeight="1">
      <c r="A270" s="19" t="s">
        <v>760</v>
      </c>
      <c r="B270" s="20" t="s">
        <v>723</v>
      </c>
      <c r="C270" s="74">
        <f>C271</f>
        <v>0.3</v>
      </c>
      <c r="E270" s="13"/>
      <c r="F270" s="14"/>
      <c r="G270" s="51"/>
      <c r="H270" s="52"/>
      <c r="I270" s="52"/>
      <c r="J270" s="52"/>
      <c r="K270" s="51"/>
      <c r="L270" s="52"/>
      <c r="M270" s="52"/>
    </row>
    <row r="271" spans="1:13" s="50" customFormat="1" ht="74.400000000000006" customHeight="1">
      <c r="A271" s="19" t="s">
        <v>422</v>
      </c>
      <c r="B271" s="20" t="s">
        <v>423</v>
      </c>
      <c r="C271" s="74">
        <v>0.3</v>
      </c>
      <c r="E271" s="13"/>
      <c r="F271" s="14"/>
      <c r="G271" s="51"/>
      <c r="H271" s="52"/>
      <c r="I271" s="52"/>
      <c r="J271" s="52"/>
      <c r="K271" s="51"/>
      <c r="L271" s="52"/>
      <c r="M271" s="52"/>
    </row>
    <row r="272" spans="1:13" s="50" customFormat="1" ht="58.2" hidden="1" customHeight="1">
      <c r="A272" s="19" t="s">
        <v>60</v>
      </c>
      <c r="B272" s="20" t="s">
        <v>424</v>
      </c>
      <c r="C272" s="74">
        <v>0</v>
      </c>
      <c r="E272" s="13"/>
      <c r="F272" s="14"/>
      <c r="G272" s="51"/>
      <c r="H272" s="52"/>
      <c r="I272" s="52"/>
      <c r="J272" s="52"/>
      <c r="K272" s="51"/>
      <c r="L272" s="52"/>
      <c r="M272" s="52"/>
    </row>
    <row r="273" spans="1:13" ht="63.6" customHeight="1">
      <c r="A273" s="63" t="s">
        <v>425</v>
      </c>
      <c r="B273" s="20" t="s">
        <v>426</v>
      </c>
      <c r="C273" s="74">
        <f>C274</f>
        <v>79</v>
      </c>
    </row>
    <row r="274" spans="1:13" ht="46.95" customHeight="1">
      <c r="A274" s="29" t="s">
        <v>427</v>
      </c>
      <c r="B274" s="20" t="s">
        <v>428</v>
      </c>
      <c r="C274" s="74">
        <v>79</v>
      </c>
      <c r="E274" s="23"/>
      <c r="F274" s="25"/>
    </row>
    <row r="275" spans="1:13" ht="18" hidden="1" customHeight="1">
      <c r="A275" s="19" t="s">
        <v>429</v>
      </c>
      <c r="B275" s="20" t="s">
        <v>430</v>
      </c>
      <c r="C275" s="73">
        <f>C276+C278</f>
        <v>0</v>
      </c>
    </row>
    <row r="276" spans="1:13" ht="84" hidden="1" customHeight="1">
      <c r="A276" s="30" t="s">
        <v>431</v>
      </c>
      <c r="B276" s="10" t="s">
        <v>432</v>
      </c>
      <c r="C276" s="74">
        <f>C277</f>
        <v>0</v>
      </c>
    </row>
    <row r="277" spans="1:13" ht="55.95" hidden="1" customHeight="1">
      <c r="A277" s="19" t="s">
        <v>433</v>
      </c>
      <c r="B277" s="10" t="s">
        <v>434</v>
      </c>
      <c r="C277" s="74">
        <v>0</v>
      </c>
    </row>
    <row r="278" spans="1:13" ht="67.2" hidden="1" customHeight="1">
      <c r="A278" s="48" t="s">
        <v>168</v>
      </c>
      <c r="B278" s="20" t="s">
        <v>435</v>
      </c>
      <c r="C278" s="74">
        <f>C279</f>
        <v>0</v>
      </c>
    </row>
    <row r="279" spans="1:13" ht="68.400000000000006" hidden="1" customHeight="1">
      <c r="A279" s="34" t="s">
        <v>168</v>
      </c>
      <c r="B279" s="20" t="s">
        <v>436</v>
      </c>
      <c r="C279" s="73">
        <f>C280</f>
        <v>0</v>
      </c>
    </row>
    <row r="280" spans="1:13" ht="129" hidden="1" customHeight="1">
      <c r="A280" s="49" t="s">
        <v>171</v>
      </c>
      <c r="B280" s="10" t="s">
        <v>437</v>
      </c>
      <c r="C280" s="74">
        <v>0</v>
      </c>
    </row>
    <row r="281" spans="1:13" ht="19.95" customHeight="1">
      <c r="A281" s="19" t="s">
        <v>438</v>
      </c>
      <c r="B281" s="20" t="s">
        <v>439</v>
      </c>
      <c r="C281" s="74">
        <f>C282</f>
        <v>162.4</v>
      </c>
    </row>
    <row r="282" spans="1:13" ht="20.399999999999999" customHeight="1">
      <c r="A282" s="29" t="s">
        <v>440</v>
      </c>
      <c r="B282" s="10" t="s">
        <v>441</v>
      </c>
      <c r="C282" s="74">
        <f>C283</f>
        <v>162.4</v>
      </c>
    </row>
    <row r="283" spans="1:13" ht="19.95" customHeight="1">
      <c r="A283" s="19" t="s">
        <v>711</v>
      </c>
      <c r="B283" s="20" t="s">
        <v>442</v>
      </c>
      <c r="C283" s="74">
        <v>162.4</v>
      </c>
    </row>
    <row r="284" spans="1:13" s="55" customFormat="1" ht="20.399999999999999" customHeight="1">
      <c r="A284" s="53" t="s">
        <v>443</v>
      </c>
      <c r="B284" s="54" t="s">
        <v>444</v>
      </c>
      <c r="C284" s="75">
        <f>C285+C333+C341+C336</f>
        <v>838100.50000000012</v>
      </c>
      <c r="E284" s="13"/>
      <c r="F284" s="14"/>
      <c r="G284" s="24"/>
      <c r="H284" s="23"/>
      <c r="I284" s="23"/>
      <c r="J284" s="23"/>
      <c r="K284" s="24"/>
      <c r="L284" s="23"/>
      <c r="M284" s="23"/>
    </row>
    <row r="285" spans="1:13" ht="43.2" customHeight="1">
      <c r="A285" s="19" t="s">
        <v>445</v>
      </c>
      <c r="B285" s="20" t="s">
        <v>446</v>
      </c>
      <c r="C285" s="74">
        <f>C286+C293+C311+C330</f>
        <v>840393.10000000009</v>
      </c>
    </row>
    <row r="286" spans="1:13" ht="27.75" customHeight="1">
      <c r="A286" s="19" t="s">
        <v>447</v>
      </c>
      <c r="B286" s="20" t="s">
        <v>448</v>
      </c>
      <c r="C286" s="74">
        <f>C287+C291</f>
        <v>31763.800000000003</v>
      </c>
    </row>
    <row r="287" spans="1:13" ht="15.75" customHeight="1">
      <c r="A287" s="29" t="s">
        <v>449</v>
      </c>
      <c r="B287" s="10" t="s">
        <v>757</v>
      </c>
      <c r="C287" s="74">
        <f>C288</f>
        <v>17002.900000000001</v>
      </c>
    </row>
    <row r="288" spans="1:13" ht="47.25" customHeight="1">
      <c r="A288" s="19" t="s">
        <v>756</v>
      </c>
      <c r="B288" s="20" t="s">
        <v>450</v>
      </c>
      <c r="C288" s="74">
        <v>17002.900000000001</v>
      </c>
    </row>
    <row r="289" spans="1:6" ht="27.6" hidden="1">
      <c r="A289" s="19" t="s">
        <v>451</v>
      </c>
      <c r="B289" s="20" t="s">
        <v>452</v>
      </c>
      <c r="C289" s="74">
        <v>0</v>
      </c>
    </row>
    <row r="290" spans="1:6" ht="41.4" hidden="1">
      <c r="A290" s="19" t="s">
        <v>453</v>
      </c>
      <c r="B290" s="20" t="s">
        <v>454</v>
      </c>
      <c r="C290" s="74">
        <v>0</v>
      </c>
    </row>
    <row r="291" spans="1:6" ht="30" customHeight="1">
      <c r="A291" s="19" t="s">
        <v>755</v>
      </c>
      <c r="B291" s="20" t="s">
        <v>754</v>
      </c>
      <c r="C291" s="74">
        <f>C292</f>
        <v>14760.9</v>
      </c>
    </row>
    <row r="292" spans="1:6" ht="30.75" customHeight="1">
      <c r="A292" s="19" t="s">
        <v>455</v>
      </c>
      <c r="B292" s="20" t="s">
        <v>456</v>
      </c>
      <c r="C292" s="74">
        <v>14760.9</v>
      </c>
    </row>
    <row r="293" spans="1:6" ht="32.25" customHeight="1">
      <c r="A293" s="19" t="s">
        <v>457</v>
      </c>
      <c r="B293" s="20" t="s">
        <v>458</v>
      </c>
      <c r="C293" s="74">
        <f>C294+C296+C298+C303+C308</f>
        <v>194539.7</v>
      </c>
      <c r="D293" s="56"/>
      <c r="E293" s="57"/>
    </row>
    <row r="294" spans="1:6" ht="91.5" customHeight="1">
      <c r="A294" s="30" t="s">
        <v>459</v>
      </c>
      <c r="B294" s="10" t="s">
        <v>460</v>
      </c>
      <c r="C294" s="74">
        <f>C295</f>
        <v>14208</v>
      </c>
    </row>
    <row r="295" spans="1:6" ht="105" customHeight="1">
      <c r="A295" s="28" t="s">
        <v>461</v>
      </c>
      <c r="B295" s="20" t="s">
        <v>462</v>
      </c>
      <c r="C295" s="74">
        <v>14208</v>
      </c>
    </row>
    <row r="296" spans="1:6" ht="60" customHeight="1">
      <c r="A296" s="28" t="s">
        <v>463</v>
      </c>
      <c r="B296" s="20" t="s">
        <v>464</v>
      </c>
      <c r="C296" s="73">
        <f>C297</f>
        <v>23292</v>
      </c>
    </row>
    <row r="297" spans="1:6" ht="62.25" customHeight="1">
      <c r="A297" s="28" t="s">
        <v>465</v>
      </c>
      <c r="B297" s="20" t="s">
        <v>466</v>
      </c>
      <c r="C297" s="74">
        <v>23292</v>
      </c>
    </row>
    <row r="298" spans="1:6" ht="36" customHeight="1">
      <c r="A298" s="19" t="s">
        <v>467</v>
      </c>
      <c r="B298" s="20" t="s">
        <v>468</v>
      </c>
      <c r="C298" s="74">
        <f>C299</f>
        <v>564.1</v>
      </c>
      <c r="E298" s="52"/>
      <c r="F298" s="58"/>
    </row>
    <row r="299" spans="1:6" ht="30" customHeight="1">
      <c r="A299" s="28" t="s">
        <v>751</v>
      </c>
      <c r="B299" s="20" t="s">
        <v>469</v>
      </c>
      <c r="C299" s="74">
        <v>564.1</v>
      </c>
    </row>
    <row r="300" spans="1:6" ht="82.2" hidden="1" customHeight="1">
      <c r="A300" s="29" t="s">
        <v>470</v>
      </c>
      <c r="B300" s="10" t="s">
        <v>471</v>
      </c>
      <c r="C300" s="74">
        <f>C301</f>
        <v>0</v>
      </c>
    </row>
    <row r="301" spans="1:6" ht="97.95" hidden="1" customHeight="1">
      <c r="A301" s="19" t="s">
        <v>472</v>
      </c>
      <c r="B301" s="20" t="s">
        <v>473</v>
      </c>
      <c r="C301" s="74">
        <v>0</v>
      </c>
    </row>
    <row r="302" spans="1:6" ht="27.6" hidden="1">
      <c r="A302" s="19" t="s">
        <v>474</v>
      </c>
      <c r="B302" s="20" t="s">
        <v>475</v>
      </c>
      <c r="C302" s="74">
        <v>0</v>
      </c>
    </row>
    <row r="303" spans="1:6" ht="31.2" customHeight="1">
      <c r="A303" s="30" t="s">
        <v>753</v>
      </c>
      <c r="B303" s="10" t="s">
        <v>476</v>
      </c>
      <c r="C303" s="74">
        <f>C304</f>
        <v>15427.6</v>
      </c>
    </row>
    <row r="304" spans="1:6" ht="32.4" customHeight="1">
      <c r="A304" s="28" t="s">
        <v>752</v>
      </c>
      <c r="B304" s="20" t="s">
        <v>477</v>
      </c>
      <c r="C304" s="74">
        <v>15427.6</v>
      </c>
    </row>
    <row r="305" spans="1:13" ht="69" hidden="1">
      <c r="A305" s="28" t="s">
        <v>478</v>
      </c>
      <c r="B305" s="20" t="s">
        <v>479</v>
      </c>
      <c r="C305" s="74">
        <v>0</v>
      </c>
    </row>
    <row r="306" spans="1:13" s="50" customFormat="1" ht="34.950000000000003" hidden="1" customHeight="1">
      <c r="A306" s="30" t="s">
        <v>480</v>
      </c>
      <c r="B306" s="10" t="s">
        <v>481</v>
      </c>
      <c r="C306" s="74">
        <f>C307</f>
        <v>0</v>
      </c>
      <c r="E306" s="13"/>
      <c r="F306" s="14"/>
      <c r="G306" s="51"/>
      <c r="H306" s="52"/>
      <c r="I306" s="52"/>
      <c r="J306" s="52"/>
      <c r="K306" s="51"/>
      <c r="L306" s="52"/>
      <c r="M306" s="52"/>
    </row>
    <row r="307" spans="1:13" ht="41.4" hidden="1">
      <c r="A307" s="28" t="s">
        <v>482</v>
      </c>
      <c r="B307" s="20" t="s">
        <v>483</v>
      </c>
      <c r="C307" s="74">
        <v>0</v>
      </c>
    </row>
    <row r="308" spans="1:13" ht="15.6">
      <c r="A308" s="29" t="s">
        <v>484</v>
      </c>
      <c r="B308" s="10" t="s">
        <v>485</v>
      </c>
      <c r="C308" s="74">
        <f>C309</f>
        <v>141048</v>
      </c>
    </row>
    <row r="309" spans="1:13" ht="15.6">
      <c r="A309" s="19" t="s">
        <v>486</v>
      </c>
      <c r="B309" s="20" t="s">
        <v>487</v>
      </c>
      <c r="C309" s="74">
        <v>141048</v>
      </c>
    </row>
    <row r="310" spans="1:13" ht="64.5" hidden="1" customHeight="1">
      <c r="A310" s="19" t="s">
        <v>488</v>
      </c>
      <c r="B310" s="20" t="s">
        <v>489</v>
      </c>
      <c r="C310" s="74"/>
    </row>
    <row r="311" spans="1:13" ht="30" customHeight="1">
      <c r="A311" s="19" t="s">
        <v>490</v>
      </c>
      <c r="B311" s="20" t="s">
        <v>491</v>
      </c>
      <c r="C311" s="74">
        <f>C312+C314+C316+C319+C321+C325+C327+C323</f>
        <v>607077.70000000007</v>
      </c>
    </row>
    <row r="312" spans="1:13" ht="36" customHeight="1">
      <c r="A312" s="29" t="s">
        <v>492</v>
      </c>
      <c r="B312" s="10" t="s">
        <v>493</v>
      </c>
      <c r="C312" s="74">
        <f>C313</f>
        <v>4783.2</v>
      </c>
    </row>
    <row r="313" spans="1:13" ht="30" customHeight="1">
      <c r="A313" s="19" t="s">
        <v>494</v>
      </c>
      <c r="B313" s="20" t="s">
        <v>495</v>
      </c>
      <c r="C313" s="74">
        <v>4783.2</v>
      </c>
    </row>
    <row r="314" spans="1:13" ht="64.8" customHeight="1">
      <c r="A314" s="29" t="s">
        <v>496</v>
      </c>
      <c r="B314" s="10" t="s">
        <v>497</v>
      </c>
      <c r="C314" s="74">
        <f>C315</f>
        <v>22786.400000000001</v>
      </c>
    </row>
    <row r="315" spans="1:13" ht="78" customHeight="1">
      <c r="A315" s="19" t="s">
        <v>750</v>
      </c>
      <c r="B315" s="20" t="s">
        <v>498</v>
      </c>
      <c r="C315" s="74">
        <v>22786.400000000001</v>
      </c>
    </row>
    <row r="316" spans="1:13" ht="64.8" customHeight="1">
      <c r="A316" s="29" t="s">
        <v>749</v>
      </c>
      <c r="B316" s="10" t="s">
        <v>499</v>
      </c>
      <c r="C316" s="74">
        <f>C317</f>
        <v>1297.9000000000001</v>
      </c>
    </row>
    <row r="317" spans="1:13" ht="61.2" customHeight="1">
      <c r="A317" s="19" t="s">
        <v>500</v>
      </c>
      <c r="B317" s="20" t="s">
        <v>501</v>
      </c>
      <c r="C317" s="74">
        <v>1297.9000000000001</v>
      </c>
    </row>
    <row r="318" spans="1:13" ht="46.5" hidden="1" customHeight="1">
      <c r="A318" s="19" t="s">
        <v>502</v>
      </c>
      <c r="B318" s="20" t="s">
        <v>503</v>
      </c>
      <c r="C318" s="74"/>
    </row>
    <row r="319" spans="1:13" ht="49.2" customHeight="1">
      <c r="A319" s="29" t="s">
        <v>747</v>
      </c>
      <c r="B319" s="10" t="s">
        <v>504</v>
      </c>
      <c r="C319" s="74">
        <f>C320</f>
        <v>3219.9</v>
      </c>
    </row>
    <row r="320" spans="1:13" ht="46.95" customHeight="1">
      <c r="A320" s="19" t="s">
        <v>748</v>
      </c>
      <c r="B320" s="20" t="s">
        <v>505</v>
      </c>
      <c r="C320" s="74">
        <v>3219.9</v>
      </c>
    </row>
    <row r="321" spans="1:6" ht="58.2" customHeight="1">
      <c r="A321" s="19" t="s">
        <v>506</v>
      </c>
      <c r="B321" s="20" t="s">
        <v>507</v>
      </c>
      <c r="C321" s="74">
        <f>C322</f>
        <v>118.5</v>
      </c>
    </row>
    <row r="322" spans="1:6" ht="58.95" customHeight="1">
      <c r="A322" s="19" t="s">
        <v>508</v>
      </c>
      <c r="B322" s="20" t="s">
        <v>509</v>
      </c>
      <c r="C322" s="74">
        <v>118.5</v>
      </c>
    </row>
    <row r="323" spans="1:6" ht="60.6" customHeight="1">
      <c r="A323" s="19" t="s">
        <v>510</v>
      </c>
      <c r="B323" s="20" t="s">
        <v>511</v>
      </c>
      <c r="C323" s="73">
        <f>C324</f>
        <v>22069.4</v>
      </c>
    </row>
    <row r="324" spans="1:6" ht="63" customHeight="1">
      <c r="A324" s="19" t="s">
        <v>512</v>
      </c>
      <c r="B324" s="20" t="s">
        <v>511</v>
      </c>
      <c r="C324" s="74">
        <v>22069.4</v>
      </c>
    </row>
    <row r="325" spans="1:6" ht="22.2" customHeight="1">
      <c r="A325" s="19" t="s">
        <v>513</v>
      </c>
      <c r="B325" s="10" t="s">
        <v>514</v>
      </c>
      <c r="C325" s="73">
        <f>C326</f>
        <v>5588.9</v>
      </c>
    </row>
    <row r="326" spans="1:6" ht="19.2" customHeight="1">
      <c r="A326" s="19" t="s">
        <v>515</v>
      </c>
      <c r="B326" s="20" t="s">
        <v>516</v>
      </c>
      <c r="C326" s="74">
        <v>5588.9</v>
      </c>
    </row>
    <row r="327" spans="1:6" ht="20.399999999999999" customHeight="1">
      <c r="A327" s="29" t="s">
        <v>517</v>
      </c>
      <c r="B327" s="10" t="s">
        <v>518</v>
      </c>
      <c r="C327" s="74">
        <f>C328</f>
        <v>547213.5</v>
      </c>
    </row>
    <row r="328" spans="1:6" ht="15.6">
      <c r="A328" s="19" t="s">
        <v>519</v>
      </c>
      <c r="B328" s="20" t="s">
        <v>520</v>
      </c>
      <c r="C328" s="74">
        <v>547213.5</v>
      </c>
    </row>
    <row r="329" spans="1:6" ht="41.4" hidden="1">
      <c r="A329" s="19" t="s">
        <v>521</v>
      </c>
      <c r="B329" s="20" t="s">
        <v>522</v>
      </c>
      <c r="C329" s="74"/>
    </row>
    <row r="330" spans="1:6" ht="15.6">
      <c r="A330" s="19" t="s">
        <v>523</v>
      </c>
      <c r="B330" s="20" t="s">
        <v>524</v>
      </c>
      <c r="C330" s="74">
        <f>C331</f>
        <v>7011.9</v>
      </c>
    </row>
    <row r="331" spans="1:6" ht="28.5" customHeight="1">
      <c r="A331" s="29" t="s">
        <v>728</v>
      </c>
      <c r="B331" s="10" t="s">
        <v>726</v>
      </c>
      <c r="C331" s="74">
        <f>C332</f>
        <v>7011.9</v>
      </c>
      <c r="E331" s="32"/>
      <c r="F331" s="40"/>
    </row>
    <row r="332" spans="1:6" ht="32.4" customHeight="1">
      <c r="A332" s="19" t="s">
        <v>525</v>
      </c>
      <c r="B332" s="20" t="s">
        <v>727</v>
      </c>
      <c r="C332" s="74">
        <v>7011.9</v>
      </c>
      <c r="E332" s="32"/>
      <c r="F332" s="40"/>
    </row>
    <row r="333" spans="1:6" ht="29.4" hidden="1" customHeight="1">
      <c r="A333" s="19" t="s">
        <v>526</v>
      </c>
      <c r="B333" s="20" t="s">
        <v>527</v>
      </c>
      <c r="C333" s="74">
        <f>C334</f>
        <v>0</v>
      </c>
      <c r="E333" s="32"/>
      <c r="F333" s="40"/>
    </row>
    <row r="334" spans="1:6" ht="34.950000000000003" hidden="1" customHeight="1">
      <c r="A334" s="19" t="s">
        <v>528</v>
      </c>
      <c r="B334" s="20" t="s">
        <v>529</v>
      </c>
      <c r="C334" s="74">
        <f>C335</f>
        <v>0</v>
      </c>
      <c r="E334" s="32"/>
      <c r="F334" s="40"/>
    </row>
    <row r="335" spans="1:6" ht="0.6" customHeight="1">
      <c r="A335" s="19" t="s">
        <v>530</v>
      </c>
      <c r="B335" s="20" t="s">
        <v>531</v>
      </c>
      <c r="C335" s="74">
        <v>0</v>
      </c>
      <c r="E335" s="32"/>
      <c r="F335" s="40"/>
    </row>
    <row r="336" spans="1:6" ht="73.2" customHeight="1">
      <c r="A336" s="19" t="s">
        <v>532</v>
      </c>
      <c r="B336" s="20" t="s">
        <v>533</v>
      </c>
      <c r="C336" s="74">
        <f>C337</f>
        <v>21.3</v>
      </c>
      <c r="E336" s="32"/>
      <c r="F336" s="40"/>
    </row>
    <row r="337" spans="1:13" ht="87.6" customHeight="1">
      <c r="A337" s="19" t="s">
        <v>725</v>
      </c>
      <c r="B337" s="20" t="s">
        <v>724</v>
      </c>
      <c r="C337" s="74">
        <f>C338</f>
        <v>21.3</v>
      </c>
    </row>
    <row r="338" spans="1:13" ht="76.2" customHeight="1">
      <c r="A338" s="19" t="s">
        <v>534</v>
      </c>
      <c r="B338" s="20" t="s">
        <v>535</v>
      </c>
      <c r="C338" s="74">
        <f t="shared" ref="C338:C339" si="11">C339</f>
        <v>21.3</v>
      </c>
    </row>
    <row r="339" spans="1:13" ht="34.950000000000003" customHeight="1">
      <c r="A339" s="19" t="s">
        <v>536</v>
      </c>
      <c r="B339" s="20" t="s">
        <v>537</v>
      </c>
      <c r="C339" s="74">
        <f t="shared" si="11"/>
        <v>21.3</v>
      </c>
    </row>
    <row r="340" spans="1:13" ht="34.950000000000003" customHeight="1">
      <c r="A340" s="19" t="s">
        <v>538</v>
      </c>
      <c r="B340" s="20" t="s">
        <v>539</v>
      </c>
      <c r="C340" s="74">
        <v>21.3</v>
      </c>
    </row>
    <row r="341" spans="1:13" ht="50.4" customHeight="1">
      <c r="A341" s="19" t="s">
        <v>540</v>
      </c>
      <c r="B341" s="20" t="s">
        <v>541</v>
      </c>
      <c r="C341" s="74">
        <f>C342</f>
        <v>-2313.9</v>
      </c>
    </row>
    <row r="342" spans="1:13" ht="49.95" customHeight="1">
      <c r="A342" s="29" t="s">
        <v>542</v>
      </c>
      <c r="B342" s="10" t="s">
        <v>543</v>
      </c>
      <c r="C342" s="74">
        <f>SUM(C343:C348)</f>
        <v>-2313.9</v>
      </c>
    </row>
    <row r="343" spans="1:13" ht="61.2" customHeight="1">
      <c r="A343" s="29" t="s">
        <v>544</v>
      </c>
      <c r="B343" s="10" t="s">
        <v>545</v>
      </c>
      <c r="C343" s="74">
        <v>-1860.2</v>
      </c>
    </row>
    <row r="344" spans="1:13" ht="45.6" customHeight="1">
      <c r="A344" s="29" t="s">
        <v>546</v>
      </c>
      <c r="B344" s="10" t="s">
        <v>547</v>
      </c>
      <c r="C344" s="74">
        <v>-2.7</v>
      </c>
    </row>
    <row r="345" spans="1:13" ht="70.95" hidden="1" customHeight="1">
      <c r="A345" s="29" t="s">
        <v>548</v>
      </c>
      <c r="B345" s="10" t="s">
        <v>549</v>
      </c>
      <c r="C345" s="74">
        <v>0</v>
      </c>
    </row>
    <row r="346" spans="1:13" ht="58.95" customHeight="1">
      <c r="A346" s="29" t="s">
        <v>729</v>
      </c>
      <c r="B346" s="10" t="s">
        <v>550</v>
      </c>
      <c r="C346" s="74">
        <v>-0.9</v>
      </c>
    </row>
    <row r="347" spans="1:13" ht="75.75" customHeight="1">
      <c r="A347" s="29" t="s">
        <v>551</v>
      </c>
      <c r="B347" s="10" t="s">
        <v>552</v>
      </c>
      <c r="C347" s="74">
        <v>-252.2</v>
      </c>
    </row>
    <row r="348" spans="1:13" ht="49.2" customHeight="1">
      <c r="A348" s="19" t="s">
        <v>553</v>
      </c>
      <c r="B348" s="20" t="s">
        <v>554</v>
      </c>
      <c r="C348" s="74">
        <v>-197.9</v>
      </c>
    </row>
    <row r="349" spans="1:13" s="31" customFormat="1" ht="48.6" customHeight="1">
      <c r="A349" s="19" t="s">
        <v>555</v>
      </c>
      <c r="B349" s="20" t="s">
        <v>556</v>
      </c>
      <c r="C349" s="74">
        <f>C350+C414</f>
        <v>46373.600000000006</v>
      </c>
      <c r="E349" s="59"/>
      <c r="F349" s="60"/>
      <c r="G349" s="33"/>
      <c r="H349" s="32"/>
      <c r="I349" s="32"/>
      <c r="J349" s="32"/>
      <c r="K349" s="33"/>
      <c r="L349" s="32"/>
      <c r="M349" s="32"/>
    </row>
    <row r="350" spans="1:13" s="31" customFormat="1" ht="15.6">
      <c r="A350" s="19" t="s">
        <v>6</v>
      </c>
      <c r="B350" s="20" t="s">
        <v>557</v>
      </c>
      <c r="C350" s="74">
        <f>C351+C355+C373+C382+C399+C409</f>
        <v>41173.600000000006</v>
      </c>
      <c r="E350" s="59"/>
      <c r="F350" s="60"/>
      <c r="G350" s="33"/>
      <c r="H350" s="32"/>
      <c r="I350" s="32"/>
      <c r="J350" s="32"/>
      <c r="K350" s="33"/>
      <c r="L350" s="32"/>
      <c r="M350" s="32"/>
    </row>
    <row r="351" spans="1:13" s="31" customFormat="1" ht="19.95" hidden="1" customHeight="1">
      <c r="A351" s="19" t="s">
        <v>51</v>
      </c>
      <c r="B351" s="20" t="s">
        <v>558</v>
      </c>
      <c r="C351" s="73">
        <f>C352</f>
        <v>0</v>
      </c>
      <c r="E351" s="59"/>
      <c r="F351" s="60"/>
      <c r="G351" s="33"/>
      <c r="H351" s="32"/>
      <c r="I351" s="32"/>
      <c r="J351" s="32"/>
      <c r="K351" s="33"/>
      <c r="L351" s="32"/>
      <c r="M351" s="32"/>
    </row>
    <row r="352" spans="1:13" s="31" customFormat="1" ht="31.2" hidden="1" customHeight="1">
      <c r="A352" s="19" t="s">
        <v>53</v>
      </c>
      <c r="B352" s="20" t="s">
        <v>559</v>
      </c>
      <c r="C352" s="73">
        <f>C353+C354</f>
        <v>0</v>
      </c>
      <c r="E352" s="59"/>
      <c r="F352" s="60"/>
      <c r="G352" s="33"/>
      <c r="H352" s="32"/>
      <c r="I352" s="32"/>
      <c r="J352" s="32"/>
      <c r="K352" s="33"/>
      <c r="L352" s="32"/>
      <c r="M352" s="32"/>
    </row>
    <row r="353" spans="1:13" s="31" customFormat="1" ht="33.6" hidden="1" customHeight="1">
      <c r="A353" s="19" t="s">
        <v>560</v>
      </c>
      <c r="B353" s="20" t="s">
        <v>561</v>
      </c>
      <c r="C353" s="73">
        <v>0</v>
      </c>
      <c r="E353" s="59"/>
      <c r="F353" s="60"/>
      <c r="G353" s="33"/>
      <c r="H353" s="32"/>
      <c r="I353" s="32"/>
      <c r="J353" s="32"/>
      <c r="K353" s="33"/>
      <c r="L353" s="32"/>
      <c r="M353" s="32"/>
    </row>
    <row r="354" spans="1:13" s="31" customFormat="1" ht="82.2" hidden="1" customHeight="1">
      <c r="A354" s="19" t="s">
        <v>562</v>
      </c>
      <c r="B354" s="20" t="s">
        <v>563</v>
      </c>
      <c r="C354" s="73">
        <v>0</v>
      </c>
      <c r="E354" s="59"/>
      <c r="F354" s="60"/>
      <c r="G354" s="33"/>
      <c r="H354" s="32"/>
      <c r="I354" s="32"/>
      <c r="J354" s="32"/>
      <c r="K354" s="33"/>
      <c r="L354" s="32"/>
      <c r="M354" s="32"/>
    </row>
    <row r="355" spans="1:13" s="31" customFormat="1" ht="45.6" customHeight="1">
      <c r="A355" s="19" t="s">
        <v>380</v>
      </c>
      <c r="B355" s="20" t="s">
        <v>564</v>
      </c>
      <c r="C355" s="74">
        <f>C357+C366+C369</f>
        <v>22866.1</v>
      </c>
      <c r="E355" s="59"/>
      <c r="F355" s="60"/>
      <c r="G355" s="33"/>
      <c r="H355" s="32"/>
      <c r="I355" s="32"/>
      <c r="J355" s="32"/>
      <c r="K355" s="33"/>
      <c r="L355" s="32"/>
      <c r="M355" s="32"/>
    </row>
    <row r="356" spans="1:13" ht="27.6" hidden="1">
      <c r="A356" s="19" t="s">
        <v>565</v>
      </c>
      <c r="B356" s="20" t="s">
        <v>566</v>
      </c>
      <c r="C356" s="74"/>
      <c r="E356" s="59"/>
      <c r="F356" s="60"/>
    </row>
    <row r="357" spans="1:13" ht="93" customHeight="1">
      <c r="A357" s="30" t="s">
        <v>384</v>
      </c>
      <c r="B357" s="10" t="s">
        <v>567</v>
      </c>
      <c r="C357" s="74">
        <f>C359+C360+C362+C364</f>
        <v>14216.8</v>
      </c>
      <c r="E357" s="59"/>
      <c r="F357" s="60"/>
    </row>
    <row r="358" spans="1:13" ht="66" customHeight="1">
      <c r="A358" s="30" t="s">
        <v>568</v>
      </c>
      <c r="B358" s="20" t="s">
        <v>569</v>
      </c>
      <c r="C358" s="74">
        <f>C359</f>
        <v>6455.7</v>
      </c>
      <c r="E358" s="59"/>
      <c r="F358" s="60"/>
    </row>
    <row r="359" spans="1:13" ht="78" customHeight="1">
      <c r="A359" s="19" t="s">
        <v>570</v>
      </c>
      <c r="B359" s="20" t="s">
        <v>571</v>
      </c>
      <c r="C359" s="74">
        <v>6455.7</v>
      </c>
      <c r="E359" s="59"/>
      <c r="F359" s="60"/>
    </row>
    <row r="360" spans="1:13" ht="81" customHeight="1">
      <c r="A360" s="30" t="s">
        <v>572</v>
      </c>
      <c r="B360" s="10" t="s">
        <v>573</v>
      </c>
      <c r="C360" s="74">
        <f>C361</f>
        <v>398.1</v>
      </c>
      <c r="E360" s="59"/>
      <c r="F360" s="60"/>
    </row>
    <row r="361" spans="1:13" ht="75.599999999999994" customHeight="1">
      <c r="A361" s="28" t="s">
        <v>730</v>
      </c>
      <c r="B361" s="20" t="s">
        <v>574</v>
      </c>
      <c r="C361" s="74">
        <v>398.1</v>
      </c>
      <c r="E361" s="59"/>
      <c r="F361" s="60"/>
    </row>
    <row r="362" spans="1:13" ht="93" customHeight="1">
      <c r="A362" s="29" t="s">
        <v>731</v>
      </c>
      <c r="B362" s="10" t="s">
        <v>575</v>
      </c>
      <c r="C362" s="74">
        <f>C363</f>
        <v>109</v>
      </c>
      <c r="E362" s="59"/>
      <c r="F362" s="60"/>
    </row>
    <row r="363" spans="1:13" ht="72.599999999999994" customHeight="1">
      <c r="A363" s="19" t="s">
        <v>732</v>
      </c>
      <c r="B363" s="20" t="s">
        <v>576</v>
      </c>
      <c r="C363" s="74">
        <v>109</v>
      </c>
      <c r="E363" s="59"/>
      <c r="F363" s="60"/>
    </row>
    <row r="364" spans="1:13" ht="47.4" customHeight="1">
      <c r="A364" s="29" t="s">
        <v>577</v>
      </c>
      <c r="B364" s="10" t="s">
        <v>578</v>
      </c>
      <c r="C364" s="74">
        <f>C365</f>
        <v>7254</v>
      </c>
      <c r="E364" s="59"/>
      <c r="F364" s="60"/>
    </row>
    <row r="365" spans="1:13" s="61" customFormat="1" ht="31.2" customHeight="1">
      <c r="A365" s="19" t="s">
        <v>579</v>
      </c>
      <c r="B365" s="20" t="s">
        <v>580</v>
      </c>
      <c r="C365" s="74">
        <v>7254</v>
      </c>
      <c r="E365" s="59"/>
      <c r="F365" s="60"/>
      <c r="G365" s="62"/>
      <c r="H365" s="59"/>
      <c r="I365" s="59"/>
      <c r="J365" s="59"/>
      <c r="K365" s="62"/>
      <c r="L365" s="59"/>
      <c r="M365" s="59"/>
    </row>
    <row r="366" spans="1:13" s="61" customFormat="1" ht="33" customHeight="1">
      <c r="A366" s="29" t="s">
        <v>581</v>
      </c>
      <c r="B366" s="10" t="s">
        <v>582</v>
      </c>
      <c r="C366" s="74">
        <f>C367</f>
        <v>231.7</v>
      </c>
      <c r="E366" s="59"/>
      <c r="F366" s="60"/>
      <c r="G366" s="62"/>
      <c r="H366" s="59"/>
      <c r="I366" s="59"/>
      <c r="J366" s="59"/>
      <c r="K366" s="62"/>
      <c r="L366" s="59"/>
      <c r="M366" s="59"/>
    </row>
    <row r="367" spans="1:13" s="61" customFormat="1" ht="47.4" customHeight="1">
      <c r="A367" s="19" t="s">
        <v>734</v>
      </c>
      <c r="B367" s="20" t="s">
        <v>733</v>
      </c>
      <c r="C367" s="74">
        <f>C368</f>
        <v>231.7</v>
      </c>
      <c r="E367" s="59"/>
      <c r="F367" s="60"/>
      <c r="G367" s="62"/>
      <c r="H367" s="59"/>
      <c r="I367" s="59"/>
      <c r="J367" s="59"/>
      <c r="K367" s="62"/>
      <c r="L367" s="59"/>
      <c r="M367" s="59"/>
    </row>
    <row r="368" spans="1:13" s="61" customFormat="1" ht="55.2">
      <c r="A368" s="19" t="s">
        <v>735</v>
      </c>
      <c r="B368" s="20" t="s">
        <v>583</v>
      </c>
      <c r="C368" s="74">
        <v>231.7</v>
      </c>
      <c r="E368" s="59"/>
      <c r="F368" s="60"/>
      <c r="G368" s="62"/>
      <c r="H368" s="59"/>
      <c r="I368" s="59"/>
      <c r="J368" s="59"/>
      <c r="K368" s="62"/>
      <c r="L368" s="59"/>
      <c r="M368" s="59"/>
    </row>
    <row r="369" spans="1:13" s="61" customFormat="1" ht="82.8">
      <c r="A369" s="29" t="s">
        <v>584</v>
      </c>
      <c r="B369" s="10" t="s">
        <v>585</v>
      </c>
      <c r="C369" s="74">
        <f>C370+C372</f>
        <v>8417.5999999999985</v>
      </c>
      <c r="E369" s="59"/>
      <c r="F369" s="60"/>
      <c r="G369" s="62"/>
      <c r="H369" s="59"/>
      <c r="I369" s="59"/>
      <c r="J369" s="59"/>
      <c r="K369" s="62"/>
      <c r="L369" s="59"/>
      <c r="M369" s="59"/>
    </row>
    <row r="370" spans="1:13" s="61" customFormat="1" ht="82.8">
      <c r="A370" s="19" t="s">
        <v>737</v>
      </c>
      <c r="B370" s="20" t="s">
        <v>738</v>
      </c>
      <c r="C370" s="74">
        <f>C371</f>
        <v>2911.2</v>
      </c>
      <c r="E370" s="59"/>
      <c r="F370" s="60"/>
      <c r="G370" s="62"/>
      <c r="H370" s="59"/>
      <c r="I370" s="59"/>
      <c r="J370" s="59"/>
      <c r="K370" s="62"/>
      <c r="L370" s="59"/>
      <c r="M370" s="59"/>
    </row>
    <row r="371" spans="1:13" s="61" customFormat="1" ht="73.2" customHeight="1">
      <c r="A371" s="19" t="s">
        <v>736</v>
      </c>
      <c r="B371" s="20" t="s">
        <v>586</v>
      </c>
      <c r="C371" s="74">
        <v>2911.2</v>
      </c>
      <c r="E371" s="59"/>
      <c r="F371" s="60"/>
      <c r="G371" s="62"/>
      <c r="H371" s="59"/>
      <c r="I371" s="59"/>
      <c r="J371" s="59"/>
      <c r="K371" s="62"/>
      <c r="L371" s="59"/>
      <c r="M371" s="59"/>
    </row>
    <row r="372" spans="1:13" s="61" customFormat="1" ht="102.6" customHeight="1">
      <c r="A372" s="28" t="s">
        <v>587</v>
      </c>
      <c r="B372" s="20" t="s">
        <v>588</v>
      </c>
      <c r="C372" s="74">
        <v>5506.4</v>
      </c>
      <c r="E372" s="59"/>
      <c r="F372" s="60"/>
      <c r="G372" s="62"/>
      <c r="H372" s="59"/>
      <c r="I372" s="59"/>
      <c r="J372" s="59"/>
      <c r="K372" s="62"/>
      <c r="L372" s="59"/>
      <c r="M372" s="59"/>
    </row>
    <row r="373" spans="1:13" s="61" customFormat="1" ht="31.2" customHeight="1">
      <c r="A373" s="19" t="s">
        <v>389</v>
      </c>
      <c r="B373" s="20" t="s">
        <v>589</v>
      </c>
      <c r="C373" s="74">
        <f>C374+C377</f>
        <v>94.4</v>
      </c>
      <c r="E373" s="59"/>
      <c r="F373" s="60"/>
      <c r="G373" s="62"/>
      <c r="H373" s="59"/>
      <c r="I373" s="59"/>
      <c r="J373" s="59"/>
      <c r="K373" s="62"/>
      <c r="L373" s="59"/>
      <c r="M373" s="59"/>
    </row>
    <row r="374" spans="1:13" s="61" customFormat="1" ht="18" customHeight="1">
      <c r="A374" s="29" t="s">
        <v>391</v>
      </c>
      <c r="B374" s="10" t="s">
        <v>590</v>
      </c>
      <c r="C374" s="74">
        <f>C375</f>
        <v>0.4</v>
      </c>
      <c r="E374" s="59"/>
      <c r="F374" s="60"/>
      <c r="G374" s="62"/>
      <c r="H374" s="59"/>
      <c r="I374" s="59"/>
      <c r="J374" s="59"/>
      <c r="K374" s="62"/>
      <c r="L374" s="59"/>
      <c r="M374" s="59"/>
    </row>
    <row r="375" spans="1:13" s="61" customFormat="1" ht="19.95" customHeight="1">
      <c r="A375" s="19" t="s">
        <v>721</v>
      </c>
      <c r="B375" s="20" t="s">
        <v>739</v>
      </c>
      <c r="C375" s="74">
        <f>C376</f>
        <v>0.4</v>
      </c>
      <c r="E375" s="59"/>
      <c r="F375" s="60"/>
      <c r="G375" s="62"/>
      <c r="H375" s="59"/>
      <c r="I375" s="59"/>
      <c r="J375" s="59"/>
      <c r="K375" s="62"/>
      <c r="L375" s="59"/>
      <c r="M375" s="59"/>
    </row>
    <row r="376" spans="1:13" s="61" customFormat="1" ht="34.200000000000003" customHeight="1">
      <c r="A376" s="19" t="s">
        <v>740</v>
      </c>
      <c r="B376" s="20" t="s">
        <v>591</v>
      </c>
      <c r="C376" s="74">
        <v>0.4</v>
      </c>
      <c r="E376" s="59"/>
      <c r="F376" s="60"/>
      <c r="G376" s="62"/>
      <c r="H376" s="59"/>
      <c r="I376" s="59"/>
      <c r="J376" s="59"/>
      <c r="K376" s="62"/>
      <c r="L376" s="59"/>
      <c r="M376" s="59"/>
    </row>
    <row r="377" spans="1:13" s="61" customFormat="1" ht="20.399999999999999" customHeight="1">
      <c r="A377" s="29" t="s">
        <v>394</v>
      </c>
      <c r="B377" s="10" t="s">
        <v>592</v>
      </c>
      <c r="C377" s="74">
        <f>C378+C380</f>
        <v>94</v>
      </c>
      <c r="E377" s="59"/>
      <c r="F377" s="60"/>
      <c r="G377" s="62"/>
      <c r="H377" s="59"/>
      <c r="I377" s="59"/>
      <c r="J377" s="59"/>
      <c r="K377" s="62"/>
      <c r="L377" s="59"/>
      <c r="M377" s="59"/>
    </row>
    <row r="378" spans="1:13" s="61" customFormat="1" ht="35.4" customHeight="1">
      <c r="A378" s="29" t="s">
        <v>593</v>
      </c>
      <c r="B378" s="10" t="s">
        <v>594</v>
      </c>
      <c r="C378" s="74">
        <f>C379</f>
        <v>7.1</v>
      </c>
      <c r="E378" s="59"/>
      <c r="F378" s="60"/>
      <c r="G378" s="62"/>
      <c r="H378" s="59"/>
      <c r="I378" s="59"/>
      <c r="J378" s="59"/>
      <c r="K378" s="62"/>
      <c r="L378" s="59"/>
      <c r="M378" s="59"/>
    </row>
    <row r="379" spans="1:13" s="61" customFormat="1" ht="50.4" customHeight="1">
      <c r="A379" s="19" t="s">
        <v>595</v>
      </c>
      <c r="B379" s="20" t="s">
        <v>596</v>
      </c>
      <c r="C379" s="74">
        <v>7.1</v>
      </c>
      <c r="E379" s="59"/>
      <c r="F379" s="60"/>
      <c r="G379" s="62"/>
      <c r="H379" s="59"/>
      <c r="I379" s="59"/>
      <c r="J379" s="59"/>
      <c r="K379" s="62"/>
      <c r="L379" s="59"/>
      <c r="M379" s="59"/>
    </row>
    <row r="380" spans="1:13" s="61" customFormat="1" ht="19.2" customHeight="1">
      <c r="A380" s="29" t="s">
        <v>396</v>
      </c>
      <c r="B380" s="10" t="s">
        <v>597</v>
      </c>
      <c r="C380" s="74">
        <f>C381</f>
        <v>86.9</v>
      </c>
      <c r="E380" s="59"/>
      <c r="F380" s="60"/>
      <c r="G380" s="62"/>
      <c r="H380" s="59"/>
      <c r="I380" s="59"/>
      <c r="J380" s="59"/>
      <c r="K380" s="62"/>
      <c r="L380" s="59"/>
      <c r="M380" s="59"/>
    </row>
    <row r="381" spans="1:13" s="61" customFormat="1" ht="31.2" customHeight="1">
      <c r="A381" s="19" t="s">
        <v>398</v>
      </c>
      <c r="B381" s="20" t="s">
        <v>598</v>
      </c>
      <c r="C381" s="74">
        <v>86.9</v>
      </c>
      <c r="E381" s="59"/>
      <c r="F381" s="60"/>
      <c r="G381" s="62"/>
      <c r="H381" s="59"/>
      <c r="I381" s="59"/>
      <c r="J381" s="59"/>
      <c r="K381" s="62"/>
      <c r="L381" s="59"/>
      <c r="M381" s="59"/>
    </row>
    <row r="382" spans="1:13" s="61" customFormat="1" ht="31.2" customHeight="1">
      <c r="A382" s="19" t="s">
        <v>599</v>
      </c>
      <c r="B382" s="20" t="s">
        <v>600</v>
      </c>
      <c r="C382" s="74">
        <f>C385+C389+C384+C397</f>
        <v>17771</v>
      </c>
      <c r="E382" s="59"/>
      <c r="F382" s="60"/>
      <c r="G382" s="62"/>
      <c r="H382" s="59"/>
      <c r="I382" s="59"/>
      <c r="J382" s="59"/>
      <c r="K382" s="62"/>
      <c r="L382" s="59"/>
      <c r="M382" s="59"/>
    </row>
    <row r="383" spans="1:13" s="61" customFormat="1" ht="18" hidden="1" customHeight="1">
      <c r="A383" s="19" t="s">
        <v>601</v>
      </c>
      <c r="B383" s="20" t="s">
        <v>602</v>
      </c>
      <c r="C383" s="74">
        <f>C384</f>
        <v>0</v>
      </c>
      <c r="E383" s="59"/>
      <c r="F383" s="60"/>
      <c r="G383" s="62"/>
      <c r="H383" s="59"/>
      <c r="I383" s="59"/>
      <c r="J383" s="59"/>
      <c r="K383" s="62"/>
      <c r="L383" s="59"/>
      <c r="M383" s="59"/>
    </row>
    <row r="384" spans="1:13" s="61" customFormat="1" ht="27.6" hidden="1">
      <c r="A384" s="19" t="s">
        <v>603</v>
      </c>
      <c r="B384" s="20" t="s">
        <v>604</v>
      </c>
      <c r="C384" s="74">
        <v>0</v>
      </c>
      <c r="E384" s="59"/>
      <c r="F384" s="60"/>
      <c r="G384" s="62"/>
      <c r="H384" s="59"/>
      <c r="I384" s="59"/>
      <c r="J384" s="59"/>
      <c r="K384" s="62"/>
      <c r="L384" s="59"/>
      <c r="M384" s="59"/>
    </row>
    <row r="385" spans="1:13" s="61" customFormat="1" ht="73.2" customHeight="1">
      <c r="A385" s="28" t="s">
        <v>605</v>
      </c>
      <c r="B385" s="20" t="s">
        <v>606</v>
      </c>
      <c r="C385" s="74">
        <f>C386</f>
        <v>781.7</v>
      </c>
      <c r="E385" s="59"/>
      <c r="F385" s="60"/>
      <c r="G385" s="62"/>
      <c r="H385" s="59"/>
      <c r="I385" s="59"/>
      <c r="J385" s="59"/>
      <c r="K385" s="62"/>
      <c r="L385" s="59"/>
      <c r="M385" s="59"/>
    </row>
    <row r="386" spans="1:13" s="61" customFormat="1" ht="89.4" customHeight="1">
      <c r="A386" s="29" t="s">
        <v>607</v>
      </c>
      <c r="B386" s="10" t="s">
        <v>608</v>
      </c>
      <c r="C386" s="74">
        <f>C387+C388</f>
        <v>781.7</v>
      </c>
      <c r="E386" s="59"/>
      <c r="F386" s="60"/>
      <c r="G386" s="62"/>
      <c r="H386" s="59"/>
      <c r="I386" s="59"/>
      <c r="J386" s="59"/>
      <c r="K386" s="62"/>
      <c r="L386" s="59"/>
      <c r="M386" s="59"/>
    </row>
    <row r="387" spans="1:13" s="61" customFormat="1" ht="70.95" hidden="1" customHeight="1">
      <c r="A387" s="19" t="s">
        <v>609</v>
      </c>
      <c r="B387" s="20" t="s">
        <v>610</v>
      </c>
      <c r="C387" s="74">
        <v>0</v>
      </c>
      <c r="E387" s="59"/>
      <c r="F387" s="60"/>
      <c r="G387" s="62"/>
      <c r="H387" s="59"/>
      <c r="I387" s="59"/>
      <c r="J387" s="59"/>
      <c r="K387" s="62"/>
      <c r="L387" s="59"/>
      <c r="M387" s="59"/>
    </row>
    <row r="388" spans="1:13" s="61" customFormat="1" ht="88.95" customHeight="1">
      <c r="A388" s="28" t="s">
        <v>611</v>
      </c>
      <c r="B388" s="20" t="s">
        <v>612</v>
      </c>
      <c r="C388" s="74">
        <v>781.7</v>
      </c>
      <c r="E388" s="59"/>
      <c r="F388" s="60"/>
      <c r="G388" s="62"/>
      <c r="H388" s="59"/>
      <c r="I388" s="59"/>
      <c r="J388" s="59"/>
      <c r="K388" s="62"/>
      <c r="L388" s="59"/>
      <c r="M388" s="59"/>
    </row>
    <row r="389" spans="1:13" s="61" customFormat="1" ht="28.2" customHeight="1">
      <c r="A389" s="28" t="s">
        <v>613</v>
      </c>
      <c r="B389" s="20" t="s">
        <v>614</v>
      </c>
      <c r="C389" s="74">
        <f>C390+C392+C394</f>
        <v>2287.1</v>
      </c>
      <c r="E389" s="59"/>
      <c r="F389" s="60"/>
      <c r="G389" s="62"/>
      <c r="H389" s="59"/>
      <c r="I389" s="59"/>
      <c r="J389" s="59"/>
      <c r="K389" s="62"/>
      <c r="L389" s="59"/>
      <c r="M389" s="59"/>
    </row>
    <row r="390" spans="1:13" s="61" customFormat="1" ht="29.4" customHeight="1">
      <c r="A390" s="29" t="s">
        <v>615</v>
      </c>
      <c r="B390" s="10" t="s">
        <v>616</v>
      </c>
      <c r="C390" s="74">
        <f>C391</f>
        <v>1937.4</v>
      </c>
      <c r="E390" s="59"/>
      <c r="F390" s="60"/>
      <c r="G390" s="62"/>
      <c r="H390" s="59"/>
      <c r="I390" s="59"/>
      <c r="J390" s="59"/>
      <c r="K390" s="62"/>
      <c r="L390" s="59"/>
      <c r="M390" s="59"/>
    </row>
    <row r="391" spans="1:13" s="61" customFormat="1" ht="45" customHeight="1">
      <c r="A391" s="63" t="s">
        <v>617</v>
      </c>
      <c r="B391" s="20" t="s">
        <v>618</v>
      </c>
      <c r="C391" s="74">
        <v>1937.4</v>
      </c>
      <c r="E391" s="59"/>
      <c r="F391" s="60"/>
      <c r="G391" s="62"/>
      <c r="H391" s="59"/>
      <c r="I391" s="59"/>
      <c r="J391" s="59"/>
      <c r="K391" s="62"/>
      <c r="L391" s="59"/>
      <c r="M391" s="59"/>
    </row>
    <row r="392" spans="1:13" s="61" customFormat="1" ht="43.95" customHeight="1">
      <c r="A392" s="29" t="s">
        <v>619</v>
      </c>
      <c r="B392" s="10" t="s">
        <v>620</v>
      </c>
      <c r="C392" s="74">
        <f>C393</f>
        <v>309</v>
      </c>
      <c r="E392" s="59"/>
      <c r="F392" s="60"/>
      <c r="G392" s="62"/>
      <c r="H392" s="59"/>
      <c r="I392" s="59"/>
      <c r="J392" s="59"/>
      <c r="K392" s="62"/>
      <c r="L392" s="59"/>
      <c r="M392" s="59"/>
    </row>
    <row r="393" spans="1:13" s="61" customFormat="1" ht="59.4" customHeight="1">
      <c r="A393" s="19" t="s">
        <v>621</v>
      </c>
      <c r="B393" s="20" t="s">
        <v>622</v>
      </c>
      <c r="C393" s="74">
        <v>309</v>
      </c>
      <c r="E393" s="59"/>
      <c r="F393" s="60"/>
      <c r="G393" s="62"/>
      <c r="H393" s="59"/>
      <c r="I393" s="59"/>
      <c r="J393" s="59"/>
      <c r="K393" s="62"/>
      <c r="L393" s="59"/>
      <c r="M393" s="59"/>
    </row>
    <row r="394" spans="1:13" s="61" customFormat="1" ht="76.2" customHeight="1">
      <c r="A394" s="19" t="s">
        <v>623</v>
      </c>
      <c r="B394" s="20" t="s">
        <v>743</v>
      </c>
      <c r="C394" s="74">
        <f>C395</f>
        <v>40.700000000000003</v>
      </c>
      <c r="E394" s="59"/>
      <c r="F394" s="60"/>
      <c r="G394" s="62"/>
      <c r="H394" s="59"/>
      <c r="I394" s="59"/>
      <c r="J394" s="59"/>
      <c r="K394" s="62"/>
      <c r="L394" s="59"/>
      <c r="M394" s="59"/>
    </row>
    <row r="395" spans="1:13" s="61" customFormat="1" ht="66.599999999999994" customHeight="1">
      <c r="A395" s="19" t="s">
        <v>741</v>
      </c>
      <c r="B395" s="20" t="s">
        <v>742</v>
      </c>
      <c r="C395" s="74">
        <f>C396</f>
        <v>40.700000000000003</v>
      </c>
      <c r="E395" s="59"/>
      <c r="F395" s="60"/>
      <c r="G395" s="62"/>
      <c r="H395" s="59"/>
      <c r="I395" s="59"/>
      <c r="J395" s="59"/>
      <c r="K395" s="62"/>
      <c r="L395" s="59"/>
      <c r="M395" s="59"/>
    </row>
    <row r="396" spans="1:13" s="61" customFormat="1" ht="76.8" customHeight="1">
      <c r="A396" s="19" t="s">
        <v>624</v>
      </c>
      <c r="B396" s="20" t="s">
        <v>625</v>
      </c>
      <c r="C396" s="74">
        <v>40.700000000000003</v>
      </c>
      <c r="E396" s="59"/>
      <c r="F396" s="60"/>
      <c r="G396" s="62"/>
      <c r="H396" s="59"/>
      <c r="I396" s="59"/>
      <c r="J396" s="59"/>
      <c r="K396" s="62"/>
      <c r="L396" s="59"/>
      <c r="M396" s="59"/>
    </row>
    <row r="397" spans="1:13" s="61" customFormat="1" ht="32.4" customHeight="1">
      <c r="A397" s="19" t="s">
        <v>626</v>
      </c>
      <c r="B397" s="20" t="s">
        <v>627</v>
      </c>
      <c r="C397" s="73">
        <f>C398</f>
        <v>14702.2</v>
      </c>
      <c r="E397" s="59"/>
      <c r="F397" s="60"/>
      <c r="G397" s="62"/>
      <c r="H397" s="59"/>
      <c r="I397" s="59"/>
      <c r="J397" s="59"/>
      <c r="K397" s="62"/>
      <c r="L397" s="59"/>
      <c r="M397" s="59"/>
    </row>
    <row r="398" spans="1:13" s="61" customFormat="1" ht="42.6" customHeight="1">
      <c r="A398" s="19" t="s">
        <v>628</v>
      </c>
      <c r="B398" s="20" t="s">
        <v>629</v>
      </c>
      <c r="C398" s="74">
        <v>14702.2</v>
      </c>
      <c r="E398" s="59"/>
      <c r="F398" s="60"/>
      <c r="G398" s="62"/>
      <c r="H398" s="59"/>
      <c r="I398" s="59"/>
      <c r="J398" s="59"/>
      <c r="K398" s="62"/>
      <c r="L398" s="59"/>
      <c r="M398" s="59"/>
    </row>
    <row r="399" spans="1:13" s="61" customFormat="1" ht="15.6">
      <c r="A399" s="19" t="s">
        <v>19</v>
      </c>
      <c r="B399" s="20" t="s">
        <v>630</v>
      </c>
      <c r="C399" s="74">
        <f>C400+C403+C406</f>
        <v>443.8</v>
      </c>
      <c r="E399" s="59"/>
      <c r="F399" s="60"/>
      <c r="G399" s="62"/>
      <c r="H399" s="59"/>
      <c r="I399" s="59"/>
      <c r="J399" s="59"/>
      <c r="K399" s="62"/>
      <c r="L399" s="59"/>
      <c r="M399" s="59"/>
    </row>
    <row r="400" spans="1:13" s="61" customFormat="1" ht="109.2" customHeight="1">
      <c r="A400" s="30" t="s">
        <v>58</v>
      </c>
      <c r="B400" s="10" t="s">
        <v>631</v>
      </c>
      <c r="C400" s="74">
        <f>C401</f>
        <v>243.2</v>
      </c>
      <c r="E400" s="59"/>
      <c r="F400" s="60"/>
      <c r="G400" s="62"/>
      <c r="H400" s="59"/>
      <c r="I400" s="59"/>
      <c r="J400" s="59"/>
      <c r="K400" s="62"/>
      <c r="L400" s="59"/>
      <c r="M400" s="59"/>
    </row>
    <row r="401" spans="1:13" s="61" customFormat="1" ht="66" customHeight="1">
      <c r="A401" s="19" t="s">
        <v>632</v>
      </c>
      <c r="B401" s="10" t="s">
        <v>633</v>
      </c>
      <c r="C401" s="73">
        <f>C402</f>
        <v>243.2</v>
      </c>
      <c r="E401" s="59"/>
      <c r="F401" s="60"/>
      <c r="G401" s="62"/>
      <c r="H401" s="59"/>
      <c r="I401" s="59"/>
      <c r="J401" s="59"/>
      <c r="K401" s="62"/>
      <c r="L401" s="59"/>
      <c r="M401" s="59"/>
    </row>
    <row r="402" spans="1:13" s="61" customFormat="1" ht="77.400000000000006" customHeight="1">
      <c r="A402" s="29" t="s">
        <v>422</v>
      </c>
      <c r="B402" s="10" t="s">
        <v>634</v>
      </c>
      <c r="C402" s="74">
        <v>243.2</v>
      </c>
      <c r="E402" s="59"/>
      <c r="F402" s="60"/>
      <c r="G402" s="62"/>
      <c r="H402" s="59"/>
      <c r="I402" s="59"/>
      <c r="J402" s="59"/>
      <c r="K402" s="62"/>
      <c r="L402" s="59"/>
      <c r="M402" s="59"/>
    </row>
    <row r="403" spans="1:13" s="61" customFormat="1" ht="21.6" customHeight="1">
      <c r="A403" s="19" t="s">
        <v>429</v>
      </c>
      <c r="B403" s="20" t="s">
        <v>635</v>
      </c>
      <c r="C403" s="73">
        <f>C404</f>
        <v>196.9</v>
      </c>
      <c r="E403" s="59"/>
      <c r="F403" s="60"/>
      <c r="G403" s="62"/>
      <c r="H403" s="59"/>
      <c r="I403" s="59"/>
      <c r="J403" s="59"/>
      <c r="K403" s="62"/>
      <c r="L403" s="59"/>
      <c r="M403" s="59"/>
    </row>
    <row r="404" spans="1:13" s="61" customFormat="1" ht="93" customHeight="1">
      <c r="A404" s="30" t="s">
        <v>431</v>
      </c>
      <c r="B404" s="10" t="s">
        <v>636</v>
      </c>
      <c r="C404" s="74">
        <f>C405</f>
        <v>196.9</v>
      </c>
      <c r="E404" s="59"/>
      <c r="F404" s="60"/>
      <c r="G404" s="62"/>
      <c r="H404" s="59"/>
      <c r="I404" s="59"/>
      <c r="J404" s="59"/>
      <c r="K404" s="62"/>
      <c r="L404" s="59"/>
      <c r="M404" s="59"/>
    </row>
    <row r="405" spans="1:13" s="61" customFormat="1" ht="58.95" customHeight="1">
      <c r="A405" s="19" t="s">
        <v>433</v>
      </c>
      <c r="B405" s="10" t="s">
        <v>637</v>
      </c>
      <c r="C405" s="74">
        <v>196.9</v>
      </c>
      <c r="E405" s="59"/>
      <c r="F405" s="60"/>
      <c r="G405" s="62"/>
      <c r="H405" s="59"/>
      <c r="I405" s="59"/>
      <c r="J405" s="59"/>
      <c r="K405" s="62"/>
      <c r="L405" s="59"/>
      <c r="M405" s="59"/>
    </row>
    <row r="406" spans="1:13" s="61" customFormat="1" ht="24.6" customHeight="1">
      <c r="A406" s="29" t="s">
        <v>638</v>
      </c>
      <c r="B406" s="20" t="s">
        <v>639</v>
      </c>
      <c r="C406" s="73">
        <f>C407</f>
        <v>3.7</v>
      </c>
      <c r="E406" s="59"/>
      <c r="F406" s="60"/>
      <c r="G406" s="62"/>
      <c r="H406" s="59"/>
      <c r="I406" s="59"/>
      <c r="J406" s="59"/>
      <c r="K406" s="62"/>
      <c r="L406" s="59"/>
      <c r="M406" s="59"/>
    </row>
    <row r="407" spans="1:13" s="61" customFormat="1" ht="35.4" customHeight="1">
      <c r="A407" s="19" t="s">
        <v>640</v>
      </c>
      <c r="B407" s="20" t="s">
        <v>641</v>
      </c>
      <c r="C407" s="73">
        <f>C408</f>
        <v>3.7</v>
      </c>
      <c r="E407" s="59"/>
      <c r="F407" s="60"/>
      <c r="G407" s="62"/>
      <c r="H407" s="59"/>
      <c r="I407" s="59"/>
      <c r="J407" s="59"/>
      <c r="K407" s="62"/>
      <c r="L407" s="59"/>
      <c r="M407" s="59"/>
    </row>
    <row r="408" spans="1:13" s="61" customFormat="1" ht="58.95" customHeight="1">
      <c r="A408" s="19" t="s">
        <v>642</v>
      </c>
      <c r="B408" s="20" t="s">
        <v>643</v>
      </c>
      <c r="C408" s="74">
        <v>3.7</v>
      </c>
      <c r="E408" s="59"/>
      <c r="F408" s="60"/>
      <c r="G408" s="62"/>
      <c r="H408" s="59"/>
      <c r="I408" s="59"/>
      <c r="J408" s="59"/>
      <c r="K408" s="62"/>
      <c r="L408" s="59"/>
      <c r="M408" s="59"/>
    </row>
    <row r="409" spans="1:13" s="61" customFormat="1" ht="15.6">
      <c r="A409" s="19" t="s">
        <v>438</v>
      </c>
      <c r="B409" s="20" t="s">
        <v>644</v>
      </c>
      <c r="C409" s="74">
        <f>C410+C412</f>
        <v>-1.7000000000000028</v>
      </c>
      <c r="E409" s="59"/>
      <c r="F409" s="60"/>
      <c r="G409" s="62"/>
      <c r="H409" s="59"/>
      <c r="I409" s="59"/>
      <c r="J409" s="59"/>
      <c r="K409" s="62"/>
      <c r="L409" s="59"/>
      <c r="M409" s="59"/>
    </row>
    <row r="410" spans="1:13" s="61" customFormat="1" ht="15.6">
      <c r="A410" s="29" t="s">
        <v>645</v>
      </c>
      <c r="B410" s="10" t="s">
        <v>646</v>
      </c>
      <c r="C410" s="74">
        <f>C411</f>
        <v>18.399999999999999</v>
      </c>
      <c r="E410" s="59"/>
      <c r="F410" s="60"/>
      <c r="G410" s="62"/>
      <c r="H410" s="59"/>
      <c r="I410" s="59"/>
      <c r="J410" s="59"/>
      <c r="K410" s="62"/>
      <c r="L410" s="59"/>
      <c r="M410" s="59"/>
    </row>
    <row r="411" spans="1:13" s="61" customFormat="1" ht="27.6">
      <c r="A411" s="19" t="s">
        <v>647</v>
      </c>
      <c r="B411" s="20" t="s">
        <v>648</v>
      </c>
      <c r="C411" s="74">
        <v>18.399999999999999</v>
      </c>
      <c r="E411" s="59"/>
      <c r="F411" s="60"/>
      <c r="G411" s="62"/>
      <c r="H411" s="59"/>
      <c r="I411" s="59"/>
      <c r="J411" s="59"/>
      <c r="K411" s="62"/>
      <c r="L411" s="59"/>
      <c r="M411" s="59"/>
    </row>
    <row r="412" spans="1:13" s="61" customFormat="1" ht="15.6">
      <c r="A412" s="29" t="s">
        <v>440</v>
      </c>
      <c r="B412" s="10" t="s">
        <v>649</v>
      </c>
      <c r="C412" s="74">
        <f>C413</f>
        <v>-20.100000000000001</v>
      </c>
      <c r="E412" s="13"/>
      <c r="F412" s="14"/>
      <c r="G412" s="62"/>
      <c r="H412" s="59"/>
      <c r="I412" s="59"/>
      <c r="J412" s="59"/>
      <c r="K412" s="62"/>
      <c r="L412" s="59"/>
      <c r="M412" s="59"/>
    </row>
    <row r="413" spans="1:13" s="61" customFormat="1" ht="15.6">
      <c r="A413" s="19" t="s">
        <v>711</v>
      </c>
      <c r="B413" s="20" t="s">
        <v>650</v>
      </c>
      <c r="C413" s="74">
        <v>-20.100000000000001</v>
      </c>
      <c r="E413" s="13"/>
      <c r="F413" s="14"/>
      <c r="G413" s="62"/>
      <c r="H413" s="59"/>
      <c r="I413" s="59"/>
      <c r="J413" s="59"/>
      <c r="K413" s="62"/>
      <c r="L413" s="59"/>
      <c r="M413" s="59"/>
    </row>
    <row r="414" spans="1:13" s="61" customFormat="1" ht="24.75" customHeight="1">
      <c r="A414" s="53" t="s">
        <v>443</v>
      </c>
      <c r="B414" s="54" t="s">
        <v>651</v>
      </c>
      <c r="C414" s="75">
        <f>C415+C418</f>
        <v>5200</v>
      </c>
      <c r="E414" s="13"/>
      <c r="F414" s="14"/>
      <c r="G414" s="62"/>
      <c r="H414" s="59"/>
      <c r="I414" s="59"/>
      <c r="J414" s="59"/>
      <c r="K414" s="62"/>
      <c r="L414" s="59"/>
      <c r="M414" s="59"/>
    </row>
    <row r="415" spans="1:13" s="61" customFormat="1" ht="34.799999999999997" customHeight="1">
      <c r="A415" s="19" t="s">
        <v>526</v>
      </c>
      <c r="B415" s="20" t="s">
        <v>652</v>
      </c>
      <c r="C415" s="74">
        <f>C416</f>
        <v>5200</v>
      </c>
      <c r="E415" s="13"/>
      <c r="F415" s="14"/>
      <c r="G415" s="62"/>
      <c r="H415" s="59"/>
      <c r="I415" s="59"/>
      <c r="J415" s="59"/>
      <c r="K415" s="62"/>
      <c r="L415" s="59"/>
      <c r="M415" s="59"/>
    </row>
    <row r="416" spans="1:13" s="61" customFormat="1" ht="33" customHeight="1">
      <c r="A416" s="19" t="s">
        <v>653</v>
      </c>
      <c r="B416" s="20" t="s">
        <v>654</v>
      </c>
      <c r="C416" s="74">
        <f>C417</f>
        <v>5200</v>
      </c>
      <c r="E416" s="13"/>
      <c r="F416" s="14"/>
      <c r="G416" s="62"/>
      <c r="H416" s="59"/>
      <c r="I416" s="59"/>
      <c r="J416" s="59"/>
      <c r="K416" s="62"/>
      <c r="L416" s="59"/>
      <c r="M416" s="59"/>
    </row>
    <row r="417" spans="1:13" s="61" customFormat="1" ht="46.2" customHeight="1">
      <c r="A417" s="19" t="s">
        <v>655</v>
      </c>
      <c r="B417" s="20" t="s">
        <v>656</v>
      </c>
      <c r="C417" s="74">
        <v>5200</v>
      </c>
      <c r="E417" s="13"/>
      <c r="F417" s="14"/>
      <c r="G417" s="62"/>
      <c r="H417" s="59"/>
      <c r="I417" s="59"/>
      <c r="J417" s="59"/>
      <c r="K417" s="62"/>
      <c r="L417" s="59"/>
      <c r="M417" s="59"/>
    </row>
    <row r="418" spans="1:13" s="61" customFormat="1" ht="42" hidden="1" customHeight="1">
      <c r="A418" s="19" t="s">
        <v>532</v>
      </c>
      <c r="B418" s="20" t="s">
        <v>657</v>
      </c>
      <c r="C418" s="74">
        <f>C419</f>
        <v>0</v>
      </c>
      <c r="E418" s="13"/>
      <c r="F418" s="14"/>
      <c r="G418" s="62"/>
      <c r="H418" s="59"/>
      <c r="I418" s="59"/>
      <c r="J418" s="59"/>
      <c r="K418" s="62"/>
      <c r="L418" s="59"/>
      <c r="M418" s="59"/>
    </row>
    <row r="419" spans="1:13" s="61" customFormat="1" ht="74.400000000000006" hidden="1" customHeight="1">
      <c r="A419" s="19" t="s">
        <v>534</v>
      </c>
      <c r="B419" s="20" t="s">
        <v>658</v>
      </c>
      <c r="C419" s="74">
        <f>C421</f>
        <v>0</v>
      </c>
      <c r="E419" s="13"/>
      <c r="F419" s="14"/>
      <c r="G419" s="62"/>
      <c r="H419" s="59"/>
      <c r="I419" s="59"/>
      <c r="J419" s="59"/>
      <c r="K419" s="62"/>
      <c r="L419" s="59"/>
      <c r="M419" s="59"/>
    </row>
    <row r="420" spans="1:13" s="61" customFormat="1" ht="33.6" hidden="1" customHeight="1">
      <c r="A420" s="19" t="s">
        <v>536</v>
      </c>
      <c r="B420" s="20" t="s">
        <v>659</v>
      </c>
      <c r="C420" s="74">
        <f>C421</f>
        <v>0</v>
      </c>
      <c r="E420" s="13"/>
      <c r="F420" s="14"/>
      <c r="G420" s="62"/>
      <c r="H420" s="59"/>
      <c r="I420" s="59"/>
      <c r="J420" s="59"/>
      <c r="K420" s="62"/>
      <c r="L420" s="59"/>
      <c r="M420" s="59"/>
    </row>
    <row r="421" spans="1:13" s="61" customFormat="1" ht="30" hidden="1" customHeight="1">
      <c r="A421" s="19" t="s">
        <v>536</v>
      </c>
      <c r="B421" s="20" t="s">
        <v>660</v>
      </c>
      <c r="C421" s="74">
        <v>0</v>
      </c>
      <c r="E421" s="13"/>
      <c r="F421" s="14"/>
      <c r="G421" s="62"/>
      <c r="H421" s="59"/>
      <c r="I421" s="59"/>
      <c r="J421" s="59"/>
      <c r="K421" s="62"/>
      <c r="L421" s="59"/>
      <c r="M421" s="59"/>
    </row>
    <row r="422" spans="1:13" s="61" customFormat="1" ht="45.6" customHeight="1">
      <c r="A422" s="19" t="s">
        <v>661</v>
      </c>
      <c r="B422" s="20" t="s">
        <v>662</v>
      </c>
      <c r="C422" s="74">
        <f>C424+C428</f>
        <v>86010.3</v>
      </c>
      <c r="E422" s="13"/>
      <c r="F422" s="14"/>
      <c r="G422" s="62"/>
      <c r="H422" s="59"/>
      <c r="I422" s="59"/>
      <c r="J422" s="59"/>
      <c r="K422" s="62"/>
      <c r="L422" s="59"/>
      <c r="M422" s="59"/>
    </row>
    <row r="423" spans="1:13" s="26" customFormat="1" ht="22.2" customHeight="1">
      <c r="A423" s="19" t="s">
        <v>6</v>
      </c>
      <c r="B423" s="20" t="s">
        <v>663</v>
      </c>
      <c r="C423" s="74">
        <f>C424</f>
        <v>8.3000000000000007</v>
      </c>
      <c r="E423" s="13"/>
      <c r="F423" s="14"/>
      <c r="G423" s="18"/>
      <c r="H423" s="16"/>
      <c r="I423" s="16"/>
      <c r="J423" s="16"/>
      <c r="K423" s="18"/>
      <c r="L423" s="16"/>
      <c r="M423" s="16"/>
    </row>
    <row r="424" spans="1:13" s="61" customFormat="1" ht="31.2" customHeight="1">
      <c r="A424" s="19" t="s">
        <v>389</v>
      </c>
      <c r="B424" s="20" t="s">
        <v>664</v>
      </c>
      <c r="C424" s="74">
        <f t="shared" ref="C424:C426" si="12">C425</f>
        <v>8.3000000000000007</v>
      </c>
      <c r="E424" s="13"/>
      <c r="F424" s="14"/>
      <c r="G424" s="62"/>
      <c r="H424" s="59"/>
      <c r="I424" s="59"/>
      <c r="J424" s="59"/>
      <c r="K424" s="62"/>
      <c r="L424" s="59"/>
      <c r="M424" s="59"/>
    </row>
    <row r="425" spans="1:13" s="61" customFormat="1" ht="15.6" customHeight="1">
      <c r="A425" s="29" t="s">
        <v>394</v>
      </c>
      <c r="B425" s="10" t="s">
        <v>665</v>
      </c>
      <c r="C425" s="74">
        <f t="shared" si="12"/>
        <v>8.3000000000000007</v>
      </c>
      <c r="E425" s="13"/>
      <c r="F425" s="14"/>
      <c r="G425" s="62"/>
      <c r="H425" s="59"/>
      <c r="I425" s="59"/>
      <c r="J425" s="59"/>
      <c r="K425" s="62"/>
      <c r="L425" s="59"/>
      <c r="M425" s="59"/>
    </row>
    <row r="426" spans="1:13" s="61" customFormat="1" ht="17.399999999999999" customHeight="1">
      <c r="A426" s="29" t="s">
        <v>396</v>
      </c>
      <c r="B426" s="10" t="s">
        <v>666</v>
      </c>
      <c r="C426" s="74">
        <f t="shared" si="12"/>
        <v>8.3000000000000007</v>
      </c>
      <c r="E426" s="13"/>
      <c r="F426" s="14"/>
      <c r="G426" s="62"/>
      <c r="H426" s="59"/>
      <c r="I426" s="59"/>
      <c r="J426" s="59"/>
      <c r="K426" s="62"/>
      <c r="L426" s="59"/>
      <c r="M426" s="59"/>
    </row>
    <row r="427" spans="1:13" s="61" customFormat="1" ht="27.6">
      <c r="A427" s="19" t="s">
        <v>398</v>
      </c>
      <c r="B427" s="20" t="s">
        <v>667</v>
      </c>
      <c r="C427" s="74">
        <v>8.3000000000000007</v>
      </c>
      <c r="E427" s="13"/>
      <c r="F427" s="14"/>
      <c r="G427" s="62"/>
      <c r="H427" s="59"/>
      <c r="I427" s="59"/>
      <c r="J427" s="59"/>
      <c r="K427" s="62"/>
      <c r="L427" s="59"/>
      <c r="M427" s="59"/>
    </row>
    <row r="428" spans="1:13" s="55" customFormat="1" ht="15.6">
      <c r="A428" s="53" t="s">
        <v>443</v>
      </c>
      <c r="B428" s="54" t="s">
        <v>668</v>
      </c>
      <c r="C428" s="75">
        <f>C429+C453+C445+C448</f>
        <v>86002</v>
      </c>
      <c r="E428" s="13"/>
      <c r="F428" s="14"/>
      <c r="G428" s="24"/>
      <c r="H428" s="23"/>
      <c r="I428" s="23"/>
      <c r="J428" s="23"/>
      <c r="K428" s="24"/>
      <c r="L428" s="23"/>
      <c r="M428" s="23"/>
    </row>
    <row r="429" spans="1:13" s="61" customFormat="1" ht="43.2" customHeight="1">
      <c r="A429" s="19" t="s">
        <v>445</v>
      </c>
      <c r="B429" s="20" t="s">
        <v>669</v>
      </c>
      <c r="C429" s="74">
        <f>C430+C441</f>
        <v>84864.1</v>
      </c>
      <c r="E429" s="13"/>
      <c r="F429" s="14"/>
      <c r="G429" s="62"/>
      <c r="H429" s="59"/>
      <c r="I429" s="59"/>
      <c r="J429" s="59"/>
      <c r="K429" s="62"/>
      <c r="L429" s="59"/>
      <c r="M429" s="59"/>
    </row>
    <row r="430" spans="1:13" s="61" customFormat="1" ht="34.950000000000003" customHeight="1">
      <c r="A430" s="19" t="s">
        <v>457</v>
      </c>
      <c r="B430" s="20" t="s">
        <v>670</v>
      </c>
      <c r="C430" s="74">
        <f>C433+C435+C437+C439</f>
        <v>16274.1</v>
      </c>
      <c r="E430" s="13"/>
      <c r="F430" s="14"/>
      <c r="G430" s="62"/>
      <c r="H430" s="59"/>
      <c r="I430" s="59"/>
      <c r="J430" s="59"/>
      <c r="K430" s="62"/>
      <c r="L430" s="59"/>
      <c r="M430" s="59"/>
    </row>
    <row r="431" spans="1:13" s="61" customFormat="1" ht="41.4" hidden="1">
      <c r="A431" s="64" t="s">
        <v>671</v>
      </c>
      <c r="B431" s="20" t="s">
        <v>672</v>
      </c>
      <c r="C431" s="74">
        <f>C432</f>
        <v>0</v>
      </c>
      <c r="E431" s="13"/>
      <c r="F431" s="14"/>
      <c r="G431" s="62"/>
      <c r="H431" s="59"/>
      <c r="I431" s="59"/>
      <c r="J431" s="59"/>
      <c r="K431" s="62"/>
      <c r="L431" s="59"/>
      <c r="M431" s="59"/>
    </row>
    <row r="432" spans="1:13" s="61" customFormat="1" ht="41.4" hidden="1">
      <c r="A432" s="65" t="s">
        <v>673</v>
      </c>
      <c r="B432" s="20" t="s">
        <v>674</v>
      </c>
      <c r="C432" s="74">
        <v>0</v>
      </c>
      <c r="E432" s="13"/>
      <c r="F432" s="14"/>
      <c r="G432" s="62"/>
      <c r="H432" s="59"/>
      <c r="I432" s="59"/>
      <c r="J432" s="59"/>
      <c r="K432" s="62"/>
      <c r="L432" s="59"/>
      <c r="M432" s="59"/>
    </row>
    <row r="433" spans="1:13" s="61" customFormat="1" ht="61.8" customHeight="1">
      <c r="A433" s="67" t="s">
        <v>675</v>
      </c>
      <c r="B433" s="20" t="s">
        <v>676</v>
      </c>
      <c r="C433" s="74">
        <f>C434</f>
        <v>1804.9</v>
      </c>
      <c r="E433" s="66"/>
      <c r="F433" s="14"/>
      <c r="G433" s="62"/>
      <c r="H433" s="59"/>
      <c r="I433" s="59"/>
      <c r="J433" s="59"/>
      <c r="K433" s="62"/>
      <c r="L433" s="59"/>
      <c r="M433" s="59"/>
    </row>
    <row r="434" spans="1:13" s="61" customFormat="1" ht="76.2" customHeight="1">
      <c r="A434" s="67" t="s">
        <v>677</v>
      </c>
      <c r="B434" s="20" t="s">
        <v>678</v>
      </c>
      <c r="C434" s="74">
        <v>1804.9</v>
      </c>
      <c r="E434" s="13"/>
      <c r="F434" s="14"/>
      <c r="G434" s="62"/>
      <c r="H434" s="59"/>
      <c r="I434" s="59"/>
      <c r="J434" s="59"/>
      <c r="K434" s="62"/>
      <c r="L434" s="59"/>
      <c r="M434" s="59"/>
    </row>
    <row r="435" spans="1:13" s="61" customFormat="1" ht="45" hidden="1" customHeight="1">
      <c r="A435" s="67" t="s">
        <v>679</v>
      </c>
      <c r="B435" s="20" t="s">
        <v>680</v>
      </c>
      <c r="C435" s="74">
        <f>C436</f>
        <v>0</v>
      </c>
      <c r="E435" s="13"/>
      <c r="F435" s="14"/>
      <c r="G435" s="62"/>
      <c r="H435" s="59"/>
      <c r="I435" s="59"/>
      <c r="J435" s="59"/>
      <c r="K435" s="62"/>
      <c r="L435" s="59"/>
      <c r="M435" s="59"/>
    </row>
    <row r="436" spans="1:13" s="61" customFormat="1" ht="60" hidden="1" customHeight="1">
      <c r="A436" s="19" t="s">
        <v>681</v>
      </c>
      <c r="B436" s="20" t="s">
        <v>682</v>
      </c>
      <c r="C436" s="74">
        <v>0</v>
      </c>
      <c r="E436" s="13"/>
      <c r="F436" s="14"/>
      <c r="G436" s="62"/>
      <c r="H436" s="59"/>
      <c r="I436" s="59"/>
      <c r="J436" s="59"/>
      <c r="K436" s="62"/>
      <c r="L436" s="59"/>
      <c r="M436" s="59"/>
    </row>
    <row r="437" spans="1:13" s="61" customFormat="1" ht="23.4" customHeight="1">
      <c r="A437" s="19" t="s">
        <v>683</v>
      </c>
      <c r="B437" s="20" t="s">
        <v>684</v>
      </c>
      <c r="C437" s="74">
        <f>C438</f>
        <v>27.6</v>
      </c>
      <c r="E437" s="13"/>
      <c r="F437" s="14"/>
      <c r="G437" s="62"/>
      <c r="H437" s="59"/>
      <c r="I437" s="59"/>
      <c r="J437" s="59"/>
      <c r="K437" s="62"/>
      <c r="L437" s="59"/>
      <c r="M437" s="59"/>
    </row>
    <row r="438" spans="1:13" s="61" customFormat="1" ht="34.200000000000003" customHeight="1">
      <c r="A438" s="19" t="s">
        <v>685</v>
      </c>
      <c r="B438" s="20" t="s">
        <v>686</v>
      </c>
      <c r="C438" s="74">
        <v>27.6</v>
      </c>
      <c r="E438" s="13"/>
      <c r="F438" s="14"/>
      <c r="G438" s="62"/>
      <c r="H438" s="59"/>
      <c r="I438" s="59"/>
      <c r="J438" s="59"/>
      <c r="K438" s="62"/>
      <c r="L438" s="59"/>
      <c r="M438" s="59"/>
    </row>
    <row r="439" spans="1:13" s="61" customFormat="1" ht="15.6">
      <c r="A439" s="29" t="s">
        <v>484</v>
      </c>
      <c r="B439" s="10" t="s">
        <v>687</v>
      </c>
      <c r="C439" s="74">
        <f>C440</f>
        <v>14441.6</v>
      </c>
      <c r="E439" s="13"/>
      <c r="F439" s="14"/>
      <c r="G439" s="62"/>
      <c r="H439" s="59"/>
      <c r="I439" s="59"/>
      <c r="J439" s="59"/>
      <c r="K439" s="62"/>
      <c r="L439" s="59"/>
      <c r="M439" s="59"/>
    </row>
    <row r="440" spans="1:13" s="61" customFormat="1" ht="15.6">
      <c r="A440" s="68" t="s">
        <v>486</v>
      </c>
      <c r="B440" s="10" t="s">
        <v>688</v>
      </c>
      <c r="C440" s="74">
        <v>14441.6</v>
      </c>
      <c r="E440" s="13"/>
      <c r="F440" s="14"/>
      <c r="G440" s="62"/>
      <c r="H440" s="59"/>
      <c r="I440" s="59"/>
      <c r="J440" s="59"/>
      <c r="K440" s="62"/>
      <c r="L440" s="59"/>
      <c r="M440" s="59"/>
    </row>
    <row r="441" spans="1:13" s="61" customFormat="1" ht="15.6">
      <c r="A441" s="19" t="s">
        <v>523</v>
      </c>
      <c r="B441" s="20" t="s">
        <v>689</v>
      </c>
      <c r="C441" s="74">
        <f>C443+C442</f>
        <v>68590</v>
      </c>
      <c r="E441" s="13"/>
      <c r="F441" s="14"/>
      <c r="G441" s="62"/>
      <c r="H441" s="59"/>
      <c r="I441" s="59"/>
      <c r="J441" s="59"/>
      <c r="K441" s="62"/>
      <c r="L441" s="59"/>
      <c r="M441" s="59"/>
    </row>
    <row r="442" spans="1:13" s="61" customFormat="1" ht="32.4" customHeight="1">
      <c r="A442" s="19" t="s">
        <v>690</v>
      </c>
      <c r="B442" s="20" t="s">
        <v>691</v>
      </c>
      <c r="C442" s="74">
        <v>5000</v>
      </c>
      <c r="E442" s="13"/>
      <c r="F442" s="14"/>
      <c r="G442" s="62"/>
      <c r="H442" s="59"/>
      <c r="I442" s="59"/>
      <c r="J442" s="59"/>
      <c r="K442" s="62"/>
      <c r="L442" s="59"/>
      <c r="M442" s="59"/>
    </row>
    <row r="443" spans="1:13" s="61" customFormat="1" ht="15.6">
      <c r="A443" s="29" t="s">
        <v>744</v>
      </c>
      <c r="B443" s="10" t="s">
        <v>692</v>
      </c>
      <c r="C443" s="74">
        <f>C444</f>
        <v>63590</v>
      </c>
      <c r="E443" s="13"/>
      <c r="F443" s="14"/>
      <c r="G443" s="62"/>
      <c r="H443" s="59"/>
      <c r="I443" s="59"/>
      <c r="J443" s="59"/>
      <c r="K443" s="62"/>
      <c r="L443" s="59"/>
      <c r="M443" s="59"/>
    </row>
    <row r="444" spans="1:13" s="61" customFormat="1" ht="33.6" customHeight="1">
      <c r="A444" s="19" t="s">
        <v>525</v>
      </c>
      <c r="B444" s="20" t="s">
        <v>693</v>
      </c>
      <c r="C444" s="74">
        <v>63590</v>
      </c>
      <c r="E444" s="13"/>
      <c r="F444" s="14"/>
      <c r="G444" s="62"/>
      <c r="H444" s="59"/>
      <c r="I444" s="59"/>
      <c r="J444" s="59"/>
      <c r="K444" s="62"/>
      <c r="L444" s="59"/>
      <c r="M444" s="59"/>
    </row>
    <row r="445" spans="1:13" s="61" customFormat="1" ht="27.6">
      <c r="A445" s="19" t="s">
        <v>526</v>
      </c>
      <c r="B445" s="20" t="s">
        <v>694</v>
      </c>
      <c r="C445" s="74">
        <f>C446</f>
        <v>1134.9000000000001</v>
      </c>
      <c r="E445" s="13"/>
      <c r="F445" s="14"/>
      <c r="G445" s="62"/>
      <c r="H445" s="59"/>
      <c r="I445" s="59"/>
      <c r="J445" s="59"/>
      <c r="K445" s="62"/>
      <c r="L445" s="59"/>
      <c r="M445" s="59"/>
    </row>
    <row r="446" spans="1:13" s="61" customFormat="1" ht="34.200000000000003" customHeight="1">
      <c r="A446" s="19" t="s">
        <v>528</v>
      </c>
      <c r="B446" s="20" t="s">
        <v>695</v>
      </c>
      <c r="C446" s="74">
        <f>C447</f>
        <v>1134.9000000000001</v>
      </c>
      <c r="E446" s="13"/>
      <c r="F446" s="14"/>
      <c r="G446" s="62"/>
      <c r="H446" s="59"/>
      <c r="I446" s="59"/>
      <c r="J446" s="59"/>
      <c r="K446" s="62"/>
      <c r="L446" s="59"/>
      <c r="M446" s="59"/>
    </row>
    <row r="447" spans="1:13" s="61" customFormat="1" ht="30.6" customHeight="1">
      <c r="A447" s="19" t="s">
        <v>530</v>
      </c>
      <c r="B447" s="20" t="s">
        <v>696</v>
      </c>
      <c r="C447" s="74">
        <v>1134.9000000000001</v>
      </c>
      <c r="E447" s="13"/>
      <c r="F447" s="14"/>
      <c r="G447" s="62"/>
      <c r="H447" s="59"/>
      <c r="I447" s="59"/>
      <c r="J447" s="59"/>
      <c r="K447" s="62"/>
      <c r="L447" s="59"/>
      <c r="M447" s="59"/>
    </row>
    <row r="448" spans="1:13" ht="73.2" customHeight="1">
      <c r="A448" s="19" t="s">
        <v>532</v>
      </c>
      <c r="B448" s="20" t="s">
        <v>697</v>
      </c>
      <c r="C448" s="74">
        <f>C449</f>
        <v>3</v>
      </c>
      <c r="E448" s="32"/>
      <c r="F448" s="40"/>
    </row>
    <row r="449" spans="1:13" ht="92.4" customHeight="1">
      <c r="A449" s="19" t="s">
        <v>746</v>
      </c>
      <c r="B449" s="20" t="s">
        <v>745</v>
      </c>
      <c r="C449" s="74">
        <f>C450</f>
        <v>3</v>
      </c>
    </row>
    <row r="450" spans="1:13" ht="77.400000000000006" customHeight="1">
      <c r="A450" s="19" t="s">
        <v>534</v>
      </c>
      <c r="B450" s="20" t="s">
        <v>698</v>
      </c>
      <c r="C450" s="74">
        <f t="shared" ref="C450:C451" si="13">C451</f>
        <v>3</v>
      </c>
    </row>
    <row r="451" spans="1:13" ht="34.950000000000003" customHeight="1">
      <c r="A451" s="19" t="s">
        <v>536</v>
      </c>
      <c r="B451" s="20" t="s">
        <v>699</v>
      </c>
      <c r="C451" s="74">
        <f t="shared" si="13"/>
        <v>3</v>
      </c>
    </row>
    <row r="452" spans="1:13" ht="34.950000000000003" customHeight="1">
      <c r="A452" s="19" t="s">
        <v>538</v>
      </c>
      <c r="B452" s="20" t="s">
        <v>700</v>
      </c>
      <c r="C452" s="74">
        <v>3</v>
      </c>
    </row>
    <row r="453" spans="1:13" s="61" customFormat="1" ht="49.95" hidden="1" customHeight="1">
      <c r="A453" s="19" t="s">
        <v>540</v>
      </c>
      <c r="B453" s="20" t="s">
        <v>701</v>
      </c>
      <c r="C453" s="74">
        <f>C454</f>
        <v>0</v>
      </c>
      <c r="E453" s="13"/>
      <c r="F453" s="14"/>
      <c r="G453" s="62"/>
      <c r="H453" s="59"/>
      <c r="I453" s="59"/>
      <c r="J453" s="59"/>
      <c r="K453" s="62"/>
      <c r="L453" s="59"/>
      <c r="M453" s="59"/>
    </row>
    <row r="454" spans="1:13" s="61" customFormat="1" ht="48.6" hidden="1" customHeight="1">
      <c r="A454" s="29" t="s">
        <v>702</v>
      </c>
      <c r="B454" s="10" t="s">
        <v>703</v>
      </c>
      <c r="C454" s="74">
        <f>C455+C456</f>
        <v>0</v>
      </c>
      <c r="E454" s="13"/>
      <c r="F454" s="14"/>
      <c r="G454" s="62"/>
      <c r="H454" s="59"/>
      <c r="I454" s="59"/>
      <c r="J454" s="59"/>
      <c r="K454" s="62"/>
      <c r="L454" s="59"/>
      <c r="M454" s="59"/>
    </row>
    <row r="455" spans="1:13" s="61" customFormat="1" ht="72.599999999999994" hidden="1" customHeight="1">
      <c r="A455" s="29" t="s">
        <v>704</v>
      </c>
      <c r="B455" s="10" t="s">
        <v>705</v>
      </c>
      <c r="C455" s="74">
        <v>0</v>
      </c>
      <c r="E455" s="13"/>
      <c r="F455" s="14"/>
      <c r="G455" s="62"/>
      <c r="H455" s="59"/>
      <c r="I455" s="59"/>
      <c r="J455" s="59"/>
      <c r="K455" s="62"/>
      <c r="L455" s="59"/>
      <c r="M455" s="59"/>
    </row>
    <row r="456" spans="1:13" s="61" customFormat="1" ht="40.950000000000003" hidden="1" customHeight="1">
      <c r="A456" s="19" t="s">
        <v>553</v>
      </c>
      <c r="B456" s="20" t="s">
        <v>706</v>
      </c>
      <c r="C456" s="74">
        <v>0</v>
      </c>
      <c r="E456" s="13"/>
      <c r="F456" s="14"/>
      <c r="G456" s="62"/>
      <c r="H456" s="59"/>
      <c r="I456" s="59"/>
      <c r="J456" s="59"/>
      <c r="K456" s="62"/>
      <c r="L456" s="59"/>
      <c r="M456" s="59"/>
    </row>
    <row r="457" spans="1:13" s="61" customFormat="1" ht="17.399999999999999">
      <c r="A457" s="53" t="s">
        <v>707</v>
      </c>
      <c r="B457" s="69"/>
      <c r="C457" s="76">
        <f>C7+C20+C32+C56+C109+C115+C140+C146+C152+C159+C165+C228+C237+C243+C349+C422</f>
        <v>1461555.0000000002</v>
      </c>
      <c r="E457" s="13"/>
      <c r="F457" s="14"/>
      <c r="G457" s="62"/>
      <c r="H457" s="59"/>
      <c r="I457" s="59"/>
      <c r="J457" s="59"/>
      <c r="K457" s="62"/>
      <c r="L457" s="59"/>
      <c r="M457" s="59"/>
    </row>
  </sheetData>
  <mergeCells count="4">
    <mergeCell ref="A1:C1"/>
    <mergeCell ref="A2:C2"/>
    <mergeCell ref="A3:C3"/>
    <mergeCell ref="A4:C4"/>
  </mergeCells>
  <pageMargins left="0.98425196850393704" right="0.39370078740157483" top="0.39370078740157483" bottom="0.39370078740157483" header="0" footer="0"/>
  <pageSetup paperSize="9" scale="83" fitToHeight="0" orientation="portrait" verticalDpi="0" r:id="rId1"/>
  <headerFooter alignWithMargins="0"/>
  <rowBreaks count="3" manualBreakCount="3">
    <brk id="103" max="2" man="1"/>
    <brk id="398" max="2" man="1"/>
    <brk id="42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</vt:lpstr>
      <vt:lpstr>'2022 '!Заголовки_для_печати</vt:lpstr>
      <vt:lpstr>'2022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2023-03-31T06:13:03Z</cp:lastPrinted>
  <dcterms:created xsi:type="dcterms:W3CDTF">2023-02-20T09:50:18Z</dcterms:created>
  <dcterms:modified xsi:type="dcterms:W3CDTF">2023-03-31T06:32:12Z</dcterms:modified>
</cp:coreProperties>
</file>