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11310"/>
  </bookViews>
  <sheets>
    <sheet name="Приложение 1 (3)" sheetId="2" r:id="rId1"/>
    <sheet name="Приложение 2 (4)" sheetId="3" r:id="rId2"/>
    <sheet name="Приложение 3 (5)" sheetId="4" r:id="rId3"/>
    <sheet name="Приложение 4 (6)" sheetId="5" r:id="rId4"/>
    <sheet name="Приложение 5 (7)" sheetId="6" r:id="rId5"/>
    <sheet name="Приложение 6 (8)" sheetId="7" r:id="rId6"/>
    <sheet name="Приложение 7 (9)" sheetId="8" r:id="rId7"/>
    <sheet name="Приложение 8 (10)" sheetId="9" r:id="rId8"/>
    <sheet name="Приложение 9 (11)" sheetId="10" r:id="rId9"/>
    <sheet name="Приложение 10 (12)" sheetId="11" r:id="rId10"/>
  </sheets>
  <calcPr calcId="144525"/>
</workbook>
</file>

<file path=xl/calcChain.xml><?xml version="1.0" encoding="utf-8"?>
<calcChain xmlns="http://schemas.openxmlformats.org/spreadsheetml/2006/main">
  <c r="D32" i="5" l="1"/>
  <c r="D31" i="5" s="1"/>
  <c r="D30" i="5" s="1"/>
  <c r="D29" i="5" s="1"/>
  <c r="C32" i="5"/>
  <c r="C31" i="5" s="1"/>
  <c r="C30" i="5" s="1"/>
  <c r="C29" i="5" s="1"/>
  <c r="D28" i="5"/>
  <c r="D27" i="5" s="1"/>
  <c r="D26" i="5" s="1"/>
  <c r="D25" i="5" s="1"/>
  <c r="D24" i="5"/>
  <c r="D15" i="5"/>
  <c r="C15" i="5"/>
  <c r="C14" i="5"/>
  <c r="C13" i="5" s="1"/>
  <c r="C12" i="5" s="1"/>
  <c r="D13" i="5"/>
  <c r="D12" i="5" s="1"/>
  <c r="D47" i="5" s="1"/>
  <c r="C31" i="4"/>
  <c r="C30" i="4" s="1"/>
  <c r="C29" i="4" s="1"/>
  <c r="C28" i="4" s="1"/>
  <c r="C27" i="4"/>
  <c r="C26" i="4" s="1"/>
  <c r="C25" i="4" s="1"/>
  <c r="C24" i="4" s="1"/>
  <c r="C14" i="4"/>
  <c r="C12" i="4"/>
  <c r="C11" i="4" s="1"/>
  <c r="D42" i="3"/>
  <c r="C42" i="3"/>
  <c r="C40" i="3" s="1"/>
  <c r="C39" i="3" s="1"/>
  <c r="D40" i="3"/>
  <c r="D39" i="3" s="1"/>
  <c r="D45" i="3" s="1"/>
  <c r="D35" i="3"/>
  <c r="C35" i="3"/>
  <c r="D33" i="3"/>
  <c r="C33" i="3"/>
  <c r="D31" i="3"/>
  <c r="C31" i="3"/>
  <c r="D28" i="3"/>
  <c r="C28" i="3"/>
  <c r="D24" i="3"/>
  <c r="C24" i="3"/>
  <c r="D20" i="3"/>
  <c r="C20" i="3"/>
  <c r="C15" i="3" s="1"/>
  <c r="D19" i="3"/>
  <c r="C19" i="3"/>
  <c r="D18" i="3"/>
  <c r="C18" i="3"/>
  <c r="D16" i="3"/>
  <c r="C16" i="3"/>
  <c r="D15" i="3"/>
  <c r="C28" i="5" l="1"/>
  <c r="C23" i="4"/>
  <c r="C46" i="4" s="1"/>
  <c r="C45" i="3"/>
  <c r="C44" i="2"/>
  <c r="C43" i="2"/>
  <c r="C37" i="2"/>
  <c r="C34" i="2"/>
  <c r="C32" i="2"/>
  <c r="C28" i="2"/>
  <c r="C24" i="2"/>
  <c r="C20" i="2"/>
  <c r="C19" i="2"/>
  <c r="C18" i="2"/>
  <c r="C15" i="2" s="1"/>
  <c r="C16" i="2"/>
  <c r="C27" i="5" l="1"/>
  <c r="C26" i="5" s="1"/>
  <c r="C25" i="5" s="1"/>
  <c r="C24" i="5"/>
  <c r="C47" i="5" s="1"/>
  <c r="C51" i="2"/>
</calcChain>
</file>

<file path=xl/sharedStrings.xml><?xml version="1.0" encoding="utf-8"?>
<sst xmlns="http://schemas.openxmlformats.org/spreadsheetml/2006/main" count="10456" uniqueCount="597">
  <si>
    <t>Приложение 5 
к решению городской Думы
от 18.06.2020  № 201</t>
  </si>
  <si>
    <t>"Приложение 7
к решению городской Думы
от  19.12.2019 № 165</t>
  </si>
  <si>
    <t>Распределение бюджетных ассигнований по разделам и подразделам классификации расходов бюджета муниципального образования "Город Коряжма"  на 2020 год</t>
  </si>
  <si>
    <t>Наименование</t>
  </si>
  <si>
    <t>Раздел</t>
  </si>
  <si>
    <t>Подраздел</t>
  </si>
  <si>
    <t>Сумма,
тыс.рублей</t>
  </si>
  <si>
    <t>2</t>
  </si>
  <si>
    <t>3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</si>
  <si>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</si>
  <si>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</si>
  <si>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</si>
  <si>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</si>
  <si>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</si>
  <si>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</si>
  <si>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</si>
  <si>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</si>
  <si>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</si>
  <si>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</si>
  <si>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</si>
  <si>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</si>
  <si>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</si>
  <si>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</si>
  <si>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</si>
  <si>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</si>
  <si>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</si>
  <si>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</si>
  <si>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</si>
  <si>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</si>
  <si>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 БЕЗОПАСНОСТЬ  И 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</si>
  <si>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</si>
  <si>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</si>
  <si>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</si>
  <si>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</si>
  <si>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 ЭКОНОМИКА</t>
  </si>
  <si>
    <t>Топливно-энергетический комплекс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</si>
  <si>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</si>
  <si>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</si>
  <si>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</si>
  <si>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</si>
  <si>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</si>
  <si>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</si>
  <si>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</si>
  <si>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</si>
  <si>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</si>
  <si>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</si>
  <si>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</si>
  <si>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</si>
  <si>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</si>
  <si>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</si>
  <si>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</si>
  <si>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</si>
  <si>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</si>
  <si>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</si>
  <si>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</si>
  <si>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 </t>
  </si>
  <si>
    <t>ЗДРАВООХРАНЕНИЕ</t>
  </si>
  <si>
    <t>Другие вопросы в области здравоохранения</t>
  </si>
  <si>
    <t>СОЦИАЛЬНАЯ 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</si>
  <si>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</si>
  <si>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</si>
  <si>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</si>
  <si>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</si>
  <si>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</si>
  <si>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</si>
  <si>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</si>
  <si>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</si>
  <si>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</si>
  <si>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</t>
  </si>
  <si>
    <t xml:space="preserve">                                                                                       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</si>
  <si>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                                                                                                     к решению городской Думы</t>
  </si>
  <si>
    <t>от 18.06.2020  № 201</t>
  </si>
  <si>
    <t>"Приложение  3</t>
  </si>
  <si>
    <t xml:space="preserve"> к решению городской Думы</t>
  </si>
  <si>
    <t>от 19.12.2019 № 165</t>
  </si>
  <si>
    <t xml:space="preserve">Прогнозируемые доходы </t>
  </si>
  <si>
    <t xml:space="preserve">бюджета муниципального образования "Город Коряжма" </t>
  </si>
  <si>
    <t>по группам, подгруппам, статьям классификации доходов</t>
  </si>
  <si>
    <t xml:space="preserve"> на 2020 год</t>
  </si>
  <si>
    <t>Наименование показателей</t>
  </si>
  <si>
    <t>НАЛОГОВЫЕ И НЕНАЛОГОВЫЕ ДОХОДЫ</t>
  </si>
  <si>
    <t>НАЛОГИ НА ПРИБЫЛЬ,ДОХОДЫ</t>
  </si>
  <si>
    <t>Налог на доходы физических лиц</t>
  </si>
  <si>
    <t xml:space="preserve">НАЛОГИ НА ТОВАРЫ (РАБОТЫ.УСЛУГИ) РЕАЛИЗУЕМЫЕ НА ТЕРРИТОРИИ РФ 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</si>
  <si>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</si>
  <si>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</si>
  <si>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</si>
  <si>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</si>
  <si>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</si>
  <si>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</si>
  <si>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</si>
  <si>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Земельный налог 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</si>
  <si>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</si>
  <si>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</si>
  <si>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</si>
  <si>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</si>
  <si>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</si>
  <si>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</si>
  <si>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</si>
  <si>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ДОХОДЫ ОТ ОКАЗАНИЯ ПЛАТНЫХ УСЛУГ (РАБОТ) И КОМПЕНСАЦИИ ЗАТРАТ 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</si>
  <si>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</si>
  <si>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</si>
  <si>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</si>
  <si>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</si>
  <si>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</si>
  <si>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>Доходы от приватизации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</si>
  <si>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</si>
  <si>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</si>
  <si>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</si>
  <si>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</si>
  <si>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</si>
  <si>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</si>
  <si>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</si>
  <si>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</si>
  <si>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 xml:space="preserve">Безвозмездные поступления от негосударственных организаций в бюджеты городских округов
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</si>
  <si>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</si>
  <si>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Всего доходов</t>
  </si>
  <si>
    <t>Код доходов</t>
  </si>
  <si>
    <t>000 1 00 00000 00 0000 000</t>
  </si>
  <si>
    <t>000 1 01 00000 00 0000 000</t>
  </si>
  <si>
    <t>000 1 01 02000 01 0000 110</t>
  </si>
  <si>
    <t>000 1 03 00000 00 0000 000</t>
  </si>
  <si>
    <t>000 1 03 02000 01 0000 000</t>
  </si>
  <si>
    <t>000 1 05 00000 00 0000 000</t>
  </si>
  <si>
    <t>000 1 05 02000 02 0000 110</t>
  </si>
  <si>
    <t>000 1 05 03000 02 0000 110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</si>
  <si>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</si>
  <si>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</si>
  <si>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</si>
  <si>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</si>
  <si>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</si>
  <si>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000 1 11 00000 00 0000 000</t>
  </si>
  <si>
    <t>000 1 11 05000 00 0000 120</t>
  </si>
  <si>
    <t>000 1 11 07000 00 0000 120</t>
  </si>
  <si>
    <t>000 1 11 09000 00 0000 120</t>
  </si>
  <si>
    <t>000 1 12 00000 00 0000 000</t>
  </si>
  <si>
    <t>000 1 12 00000 01 0000 120</t>
  </si>
  <si>
    <t>000 1 13 00000 00 0000 000</t>
  </si>
  <si>
    <t>000 1 13 01000 00 0000 130</t>
  </si>
  <si>
    <t>000 1 13 02 000 00 0000 130</t>
  </si>
  <si>
    <t>000 1 14 00000 00 0000 000</t>
  </si>
  <si>
    <t>000 114 02000 00 0000 410</t>
  </si>
  <si>
    <t>000 114 0600 04 0000 430</t>
  </si>
  <si>
    <t>000 1 14 1300 00 0000 410</t>
  </si>
  <si>
    <t>000 1 16 00000 00 0000 000</t>
  </si>
  <si>
    <t>000 1 17 00000 00 0000 000</t>
  </si>
  <si>
    <t>000 2 00 00000 00 0000 000</t>
  </si>
  <si>
    <t>000 2 02 00000 00 0000 000</t>
  </si>
  <si>
    <t>000 2 02 10000 00 0000 150</t>
  </si>
  <si>
    <t>000 2 02 20000 00 0000 150</t>
  </si>
  <si>
    <t>000 2 02 30000 00 0000 150</t>
  </si>
  <si>
    <t>000 2 02 40000 00 0000 150</t>
  </si>
  <si>
    <t xml:space="preserve">000 2 04 04000 04 0000 180
</t>
  </si>
  <si>
    <t xml:space="preserve">000 2 19 00000 04 0000 150
</t>
  </si>
  <si>
    <t>Сумма, 
тыс. рублей</t>
  </si>
  <si>
    <t xml:space="preserve">                                                                                                                                                                                                                                Приложение 2</t>
  </si>
  <si>
    <t xml:space="preserve">                                       от 18.06.2020 № 201</t>
  </si>
  <si>
    <t>"Приложение  4</t>
  </si>
  <si>
    <t>от 19.12.2019  № 165</t>
  </si>
  <si>
    <t>бюджета муниципального образования "Город Коряжма"</t>
  </si>
  <si>
    <t xml:space="preserve"> на плановый период 2021 и 2022 годов</t>
  </si>
  <si>
    <t>Сумма, тыс. рублей</t>
  </si>
  <si>
    <t>2021 год</t>
  </si>
  <si>
    <t>2022 год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</si>
  <si>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</si>
  <si>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</si>
  <si>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</si>
  <si>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 НА ИМУЩЕСТВО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</si>
  <si>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</si>
  <si>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000 1 12 01000 01 0000 120</t>
  </si>
  <si>
    <t>000 1 14 02000 00 0000 410</t>
  </si>
  <si>
    <t>Безвозмездные поступления от других бюджетов бюджетной системы РФ, кроме бюджетов государственных внебюджетных фондов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</si>
  <si>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</si>
  <si>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</si>
  <si>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</si>
  <si>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ВСЕГО ДОХОДОВ</t>
  </si>
  <si>
    <t xml:space="preserve">  Приложение 3</t>
  </si>
  <si>
    <t xml:space="preserve">                     к решению городской Думы</t>
  </si>
  <si>
    <t>от 18.06.2020 № 201</t>
  </si>
  <si>
    <t xml:space="preserve">                                                                           "Приложение 5</t>
  </si>
  <si>
    <t xml:space="preserve">                                                                            к решению городской Думы</t>
  </si>
  <si>
    <r>
      <t>от 19.12.2019 № 165</t>
    </r>
    <r>
      <rPr>
        <sz val="11"/>
        <color indexed="10"/>
        <rFont val="Times New Roman"/>
        <family val="1"/>
        <charset val="204"/>
      </rPr>
      <t xml:space="preserve">  </t>
    </r>
  </si>
  <si>
    <t>Источники финансирования дефицита бюджета муниципального образования 
"Город Коряжма" на 2020 год</t>
  </si>
  <si>
    <t>Код бюджетной классификации</t>
  </si>
  <si>
    <t>Сумма, 
тыс.рублей</t>
  </si>
  <si>
    <t>Кредиты кредитных организаций в валюте Российской Федерации</t>
  </si>
  <si>
    <t>000 01 02 00 00 00 0000 000</t>
  </si>
  <si>
    <t xml:space="preserve">Получение кредитов от кредитных организаций в валюте Российской Федерации
</t>
  </si>
  <si>
    <t>000 01 02 00 00 00 0000 700</t>
  </si>
  <si>
    <t xml:space="preserve">Получение кредитов от кредитных организаций бюджетами городских округов в валюте Российской Федерации
</t>
  </si>
  <si>
    <t>000 01 02 00 00 04 0000 710</t>
  </si>
  <si>
    <t xml:space="preserve">Погашение кредитов, предоставленных кредитными организациями в валюте Российской Федерации
 </t>
  </si>
  <si>
    <t>000 01 02 00 00 00 0000 800</t>
  </si>
  <si>
    <t xml:space="preserve">Погашение бюджетами городских округов кредитов от кредитных организаций в валюте Российской Федерации
</t>
  </si>
  <si>
    <t>000 01 02 00 00 04 0000 810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</si>
  <si>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</si>
  <si>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</si>
  <si>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</si>
  <si>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</si>
  <si>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</si>
  <si>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</si>
  <si>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из них: получение бюджетных кредитов на пополнение остатков средств на счете бюджета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</si>
  <si>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</si>
  <si>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</si>
  <si>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</si>
  <si>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</si>
  <si>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>из них: погашение бюджетных кредитов на пополнение остатков средств на счете бюджета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</si>
  <si>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</si>
  <si>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</si>
  <si>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</si>
  <si>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</si>
  <si>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</si>
  <si>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</si>
  <si>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</si>
  <si>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</si>
  <si>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 xml:space="preserve">Увеличение прочих остатков денежных средств бюджетов городских округов
</t>
  </si>
  <si>
    <t>000 01 05 02 01 04 0000 510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</si>
  <si>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</si>
  <si>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</si>
  <si>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</si>
  <si>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</si>
  <si>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</si>
  <si>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</si>
  <si>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 xml:space="preserve">Уменьшение прочих остатков денежных средств бюджетов городских округов
</t>
  </si>
  <si>
    <t>000 01 05 02 01 04 0000 610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</si>
  <si>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</si>
  <si>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</si>
  <si>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</si>
  <si>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</si>
  <si>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</si>
  <si>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</si>
  <si>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 собственности субъекта Российской Федерации</t>
  </si>
  <si>
    <t>000 01 06 01 00 02 0000 630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</si>
  <si>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</si>
  <si>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</si>
  <si>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регрессного требования гаранта к принципалу, либо обусловлено уступк</t>
  </si>
  <si>
    <t>000 01 06 04 00 00 0000 800</t>
  </si>
  <si>
    <t>Исполнение государственных гарантий субъекта Российской Федерации в валюте Российской Федерации, в случае, если исполнение гарантом государственных и муниципальных гарантий ведет к возникновению права регрессного требования гаранта к принципалу, либо обус</t>
  </si>
  <si>
    <t>000 01 06 04 00 02 0000 810</t>
  </si>
  <si>
    <t xml:space="preserve">Бюджетные кредиты, предоставленные внутри страны в валюте Российской Федерации </t>
  </si>
  <si>
    <t>000 01 06 05 00 00 0000 000</t>
  </si>
  <si>
    <t xml:space="preserve">Возврат бюджетных кредитов, предоставленных внутри страны в валюте Российской Федерации </t>
  </si>
  <si>
    <t>000 01 06 05 00 00 0000 600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</si>
  <si>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</si>
  <si>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>000 01 06 05 01 02 0000 640</t>
  </si>
  <si>
    <t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</si>
  <si>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000 01 06 05 02 02 0000 640</t>
  </si>
  <si>
    <t xml:space="preserve">Предоставление бюджетных кредитов внутри страны в валюте Российской Федерации </t>
  </si>
  <si>
    <t>000 01 06 05 00 00 0000 500</t>
  </si>
  <si>
    <t>Предоставление бюджетных кредитов юридическим лицам из  бюджета субъекта Российской Федерации в валюте Российской Федерации</t>
  </si>
  <si>
    <t>000 01 06 05 01 02 0000 540</t>
  </si>
  <si>
    <t>Предоставление бюджетных кредитов другим бюджетам бюджетной системы Российской Федерации из бюджета субъекта Российской Федерации в валюте Российской Федерации</t>
  </si>
  <si>
    <t>000 01 06 05 02 02 0000 540</t>
  </si>
  <si>
    <t>Итого</t>
  </si>
  <si>
    <t xml:space="preserve">                                                                            Приложение 4</t>
  </si>
  <si>
    <t xml:space="preserve">                                                                            "Приложение  6</t>
  </si>
  <si>
    <t>Источники финансирования дефицита бюджета муниципального образования 
"Город Коряжма" на плановый период 2021 и 2022 годов</t>
  </si>
  <si>
    <t>Сумма, тыс.рублей</t>
  </si>
  <si>
    <t xml:space="preserve">из них: получение бюджетных кредитов на пополнение остатков средств на счете бюджета </t>
  </si>
  <si>
    <t>Приложение 6
к решению городской Думы
от 18.06.2020 № 201</t>
  </si>
  <si>
    <t>"Приложение 8
к решению городской Думы
от 19.12.2019  № 165</t>
  </si>
  <si>
    <t>Распределение бюджетных ассигнований по разделам и подразделам классификации расходов бюджета муниципального образования "Город Коряжма" на плановый период 2021 и 2022 годов</t>
  </si>
  <si>
    <t>УСЛОВНО УТВЕРЖДАЕМЫЕ РАСХОДЫ</t>
  </si>
  <si>
    <t>Приложение  7
к решению городской Думы
от  18.06.2020 № 201</t>
  </si>
  <si>
    <t>"Приложение 9
к решению городской Думы
от  19.12.2019 № 165</t>
  </si>
  <si>
    <t xml:space="preserve"> Ведомственная структура расходов бюджета муниципального образования "Город Коряжма" на 2020 год</t>
  </si>
  <si>
    <t>Глава</t>
  </si>
  <si>
    <t>Целевая статья</t>
  </si>
  <si>
    <t>Вид расходов</t>
  </si>
  <si>
    <t>ФИНАНСОВОЕ УПРАВЛЕНИЕ АДМИНИСТРАЦИИ МУНИЦИПАЛЬНОГО ОБРАЗОВАНИЯ "ГОРОД КОРЯЖМА"</t>
  </si>
  <si>
    <t>900</t>
  </si>
  <si>
    <t>Муниципальная программа "Развитие муниципального управления в муниципальном образовании "Город Коряжма" на 2018 - 2022 годы"</t>
  </si>
  <si>
    <t>0</t>
  </si>
  <si>
    <t>00</t>
  </si>
  <si>
    <t>00000</t>
  </si>
  <si>
    <t>Подпрограмма: Исполнение полномочий по решению вопросов местного значения в соответствии с федеральными законами, законами Архангельской области и муниципальными правовыми актами. Исполнение отдельных государственных полномочий, переданных федеральными законами и законами Архангельской области. Информирование населения о деятельности администрации муниципального образования на официальном сайте, в печатных и электронных СМИ.</t>
  </si>
  <si>
    <t>1</t>
  </si>
  <si>
    <t>Расходы на содержание главы муниципального образования</t>
  </si>
  <si>
    <t>81010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</si>
  <si>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</si>
  <si>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</si>
  <si>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</si>
  <si>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</si>
  <si>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деятельности городской Думы</t>
  </si>
  <si>
    <t>50</t>
  </si>
  <si>
    <t>Председатель городской Думы</t>
  </si>
  <si>
    <t>Расходы на содержание и функционирование городской Думы</t>
  </si>
  <si>
    <t>80020</t>
  </si>
  <si>
    <t>Депутаты городской Думы</t>
  </si>
  <si>
    <t>Городская Дума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</si>
  <si>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</si>
  <si>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</si>
  <si>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</si>
  <si>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</si>
  <si>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</si>
  <si>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</si>
  <si>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</si>
  <si>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</si>
  <si>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в сфере административных правонарушений</t>
  </si>
  <si>
    <t>78680</t>
  </si>
  <si>
    <t>Осуществление государственных полномочий по формированию торгового реестра</t>
  </si>
  <si>
    <t>78700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</si>
  <si>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по созданию комиссий по делам несовершеннолетних и защите их прав</t>
  </si>
  <si>
    <t>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</si>
  <si>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</si>
  <si>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78792</t>
  </si>
  <si>
    <t>Закупка товаров, работ и услуг для обеспечения  государственных (муниципальных) нужд</t>
  </si>
  <si>
    <t>Расходы на содержание и функционирование администрации  муниципального образования</t>
  </si>
  <si>
    <t>81030</t>
  </si>
  <si>
    <t>Непрограммные расходы на осуществление иных выплат работникам учреждений, организаций</t>
  </si>
  <si>
    <t>66</t>
  </si>
  <si>
    <t>Расходы на оплату проезда к месту отдыха и обратно</t>
  </si>
  <si>
    <t>88066</t>
  </si>
  <si>
    <t>Непрограммные расходы в области управления</t>
  </si>
  <si>
    <t>57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</si>
  <si>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</si>
  <si>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</si>
  <si>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Муниципальная программа "Управление муниципальными финансами и муниципальным долгом муниципального образования "Город Коряжма" на 2019-2023 годы</t>
  </si>
  <si>
    <t>Подпрограмма: Организация и обеспечение бюджетного процесса в муниципальном образовании «Город Коряжма»</t>
  </si>
  <si>
    <t>Расходы на содержание и функционирование финансового органа и органа финансового контроля</t>
  </si>
  <si>
    <t>80040</t>
  </si>
  <si>
    <t>Обеспечение деятельности контрольно-счетной палаты</t>
  </si>
  <si>
    <t>51</t>
  </si>
  <si>
    <t>Проведение выборов и референдумов</t>
  </si>
  <si>
    <t>52</t>
  </si>
  <si>
    <t>Проведение выборов депутатов городской Думы</t>
  </si>
  <si>
    <t>81100</t>
  </si>
  <si>
    <t>Специальные расходы</t>
  </si>
  <si>
    <t>880</t>
  </si>
  <si>
    <t>53</t>
  </si>
  <si>
    <t>Резервный фонд администрации города</t>
  </si>
  <si>
    <t>81200</t>
  </si>
  <si>
    <t>Резервные средства</t>
  </si>
  <si>
    <t>870</t>
  </si>
  <si>
    <t>0000</t>
  </si>
  <si>
    <t>Прочие расходы в области управления</t>
  </si>
  <si>
    <t>80090</t>
  </si>
  <si>
    <t>Подпрограмма: Организация проведения представительских мероприятий, выполнение прочих обязательств муниципального образования</t>
  </si>
  <si>
    <t>Социальное обеспечение и иные выплаты населению</t>
  </si>
  <si>
    <t>Премии и гранты</t>
  </si>
  <si>
    <t>Подпрограмма: Создание условий для обслуживания муниципальных учреждений муниципального образования «Город Коряжма» в сфере бюджетного, бухгалтерского, налогового учета и отчетности и экономического анализа</t>
  </si>
  <si>
    <t>Расходы на обеспечение деятельности подведомственных учреждений</t>
  </si>
  <si>
    <t>80100</t>
  </si>
  <si>
    <t>Расходы на выплату персоналу казенных учреждений</t>
  </si>
  <si>
    <t>Муниципальная программа "Развитие местного самоуправления и поддержка социально ориентированных некоммерческих организаций в муниципальном образовании "Город Коряжма" на 2018-2020 годы"</t>
  </si>
  <si>
    <t>Подпрограмма: Поддержка социально ориентированных некоммерческих организаций</t>
  </si>
  <si>
    <t>Реализация муниципальных программ поддержки социально ориентированных некоммерческих организаций</t>
  </si>
  <si>
    <t>S8410</t>
  </si>
  <si>
    <t>Субсидии некоммерческим организациям (за исключением государственных (муниципальных) учреждений</t>
  </si>
  <si>
    <t>630</t>
  </si>
  <si>
    <t>Подпрограмма: Развитие территориального общественного самоуправления</t>
  </si>
  <si>
    <t>Развитие территориального общественного самоуправления в Архангельской области</t>
  </si>
  <si>
    <t>S8420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</si>
  <si>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</si>
  <si>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</si>
  <si>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Муниципальная программа профилактики правонарушений в муниципальном образовании "Город Коряжма" на 2020 - 2022 годы </t>
  </si>
  <si>
    <t>24</t>
  </si>
  <si>
    <t>54</t>
  </si>
  <si>
    <t>Реализация муниципальной программы, ведомственной целевой программы муниципального образования, непрограммных направлений деятельности</t>
  </si>
  <si>
    <t>80990</t>
  </si>
  <si>
    <t>Исполнение судебных актов</t>
  </si>
  <si>
    <t>56</t>
  </si>
  <si>
    <t>830</t>
  </si>
  <si>
    <t>Осуществление первичного воинского учета на территориях, где отсутствуют военные комиссариаты</t>
  </si>
  <si>
    <t>51180</t>
  </si>
  <si>
    <t>Ведомственная целевая программа "Обеспечение пожарной безопасности, предупреждение и ликвидация чрезвычайных ситуаций на территории муниципального образования "Город Коряжма" на 2018-2020 годы"</t>
  </si>
  <si>
    <t>32</t>
  </si>
  <si>
    <t>110</t>
  </si>
  <si>
    <t>Мероприятия в сфере обеспечения пожарной безопасности</t>
  </si>
  <si>
    <t>80510</t>
  </si>
  <si>
    <t>Муниципальная  программа «Поддержка субъектов малого и среднего предпринимательства на территории муниципального образования «Город Коряжма» на 2020 – 2024 годы»</t>
  </si>
  <si>
    <t>23</t>
  </si>
  <si>
    <t>Поддержка малого и среднего предпринимательства</t>
  </si>
  <si>
    <t>82800</t>
  </si>
  <si>
    <t>Муниципальная программа "Управление муниципальным имуществом муниципального образования "Город Коряжма" на 2018 - 2022 годы"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</si>
  <si>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</si>
  <si>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</si>
  <si>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</si>
  <si>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</si>
  <si>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Непрограммные расходы в области социальной политики</t>
  </si>
  <si>
    <t>70</t>
  </si>
  <si>
    <t>Меры социальной поддержки населения</t>
  </si>
  <si>
    <t>Выплаты приемным семьям на содержание подопечных детей</t>
  </si>
  <si>
    <t>87120</t>
  </si>
  <si>
    <t>300</t>
  </si>
  <si>
    <t>Публичные нормативные социальные выплаты гражданам</t>
  </si>
  <si>
    <t>310</t>
  </si>
  <si>
    <t>Подпрограмма: Управление муниципальным долгом муниципального образования "Город Коряжма"</t>
  </si>
  <si>
    <t>Обслуживание муниципального долга</t>
  </si>
  <si>
    <t>81500</t>
  </si>
  <si>
    <t>Обслуживание государственного (муниципального) долга</t>
  </si>
  <si>
    <t>УПРАВЛЕНИЕ МУНИЦИПАЛЬНОГО ХОЗЯЙСТВА И ГРАДОСТРОИТЕЛЬСТВА АДМИНИСТРАЦИИ МУНИЦИПАЛЬНОГО ОБРАЗОВАНИЯ "ГОРОД КОРЯЖМА"</t>
  </si>
  <si>
    <t>910</t>
  </si>
  <si>
    <t>Муниципальная программа "Развитие городского хозяйства на территории муниципального образования "Город Коряжма" на 2018 - 2025 годы"</t>
  </si>
  <si>
    <t>20</t>
  </si>
  <si>
    <t xml:space="preserve">Иные закупки товаров, работ и услуг для обеспечения государственных (муниципальных) нужд </t>
  </si>
  <si>
    <t>Обеспечение  регулярных перевозок пассажиров и багажа автомобильным транспортом по регулируемым тарифам</t>
  </si>
  <si>
    <t>82200</t>
  </si>
  <si>
    <t>Муниципальная программа "Капитальное строительство на территории муниципального образования "Город Коряжма" на 2018 - 2022 годы</t>
  </si>
  <si>
    <t>19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</si>
  <si>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</si>
  <si>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S812Д</t>
  </si>
  <si>
    <t>Капитальные вложения в объекты недвижимого имущества государственной (муниципальной) собственности</t>
  </si>
  <si>
    <t xml:space="preserve">Финансовое обеспечение дорожной деятельности в отношении автомобильных дорог общего пользования местного значения </t>
  </si>
  <si>
    <t>82400</t>
  </si>
  <si>
    <t>Закупка товаров, работ и услуг для  обеспечения государственных (муниципальных) нужд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</si>
  <si>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</si>
  <si>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S875Д</t>
  </si>
  <si>
    <t>Социальные выплаты гражданам, кроме публичных нормативных социальных выплат</t>
  </si>
  <si>
    <t>Мероприятия в сфере коммунального хозяйства</t>
  </si>
  <si>
    <t>83100</t>
  </si>
  <si>
    <t>Муниципальная программа  "Энергосбережение и повышение энергетической эффективности муниципального образования "Город Коряжма" на 2018-2022 годы"</t>
  </si>
  <si>
    <t>21</t>
  </si>
  <si>
    <t>Подпрограмма : Энергосбережение и повышение энергетической эффективности в жилищном фонде и на объектах городской инфраструктуры</t>
  </si>
  <si>
    <t>Мероприятия в сфере энергосбережения и повышения энергетической эффективности</t>
  </si>
  <si>
    <t>82050</t>
  </si>
  <si>
    <t>Муниципальная программа "Профилактика терроризма и экстремизма в МО "Город Коряжма" на 2018-2020 годы"</t>
  </si>
  <si>
    <t>Муниципальная программа "Доступная среда на 2019 - 2023 годы"</t>
  </si>
  <si>
    <t>Гранты бюджетам муниципальных образований в целях содействия достижению и (или) поощрению достижения наилучших значений показателей деятельности органов местного самоуправления городских округов и муниципальных районов Архангельской области</t>
  </si>
  <si>
    <t>78040</t>
  </si>
  <si>
    <t>Строительство и реконструкция объектов капитального строительства собственности муниципального образования</t>
  </si>
  <si>
    <t>80300</t>
  </si>
  <si>
    <t>Уличное освещение</t>
  </si>
  <si>
    <t>83200</t>
  </si>
  <si>
    <t>Закупка товаров, работ и услуг дляобеспечения  государственных (муниципальных) нужд</t>
  </si>
  <si>
    <t>Озеленение</t>
  </si>
  <si>
    <t>83400</t>
  </si>
  <si>
    <t>Прочие мероприятия по благоустройству</t>
  </si>
  <si>
    <t>83600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</si>
  <si>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</t>
  </si>
  <si>
    <t>Муниципальная программа «Формирование современной городской среды муниципального образования «Город Коряжма» на 2017-2024 годы»</t>
  </si>
  <si>
    <t>22</t>
  </si>
  <si>
    <t>Реализация  муниципальной программы, ведомственной целевой программы муниципаль-ного образования, непрограммных направлений деятельности</t>
  </si>
  <si>
    <t xml:space="preserve">Муниципальная программа «Формирование современной городской среды муниципального образования «Город Коряжма» на 2017-2024 годы» в рамках федерального проекта "Формирование комфортной городской среды" </t>
  </si>
  <si>
    <t>F2</t>
  </si>
  <si>
    <t>Реализация программ формирования современной городской среды</t>
  </si>
  <si>
    <t>55550</t>
  </si>
  <si>
    <t>Закупка товаров, работ и услуг для государственных (муниципальных) нужд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</si>
  <si>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</si>
  <si>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78690</t>
  </si>
  <si>
    <t>Расходы на содержание и функционирование управления муниципального хозяйства и градостроительства администрации города</t>
  </si>
  <si>
    <t>81050</t>
  </si>
  <si>
    <t>Содержание мест (площадок) накопления твердых коммунальных отходов</t>
  </si>
  <si>
    <t>S6650</t>
  </si>
  <si>
    <t>Субсидирование реализации мероприятий в сфере обращения с отходами производства и потребления, в том числе с твердыми коммунальными отходами</t>
  </si>
  <si>
    <t>S6740</t>
  </si>
  <si>
    <t>Муниципальная программа "Обеспечение жильем молодых семей на 2017-2022 годы"</t>
  </si>
  <si>
    <t>18</t>
  </si>
  <si>
    <t>Расходы местного бюджета на реализацию мероприятий по обеспечению жильем молодых семей</t>
  </si>
  <si>
    <t>L4970</t>
  </si>
  <si>
    <t xml:space="preserve">Социальные выплаты гражданам, кроме публичных нормативных социальных выплат 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</si>
  <si>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</si>
  <si>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78910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</si>
  <si>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</si>
  <si>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</si>
  <si>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</si>
  <si>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</si>
  <si>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УПРАВЛЕНИЕ СОЦИАЛЬНОГО РАЗВИТИЯ АДМИНИСТРАЦИИ МУНИЦИПАЛЬНОГО ОБРАЗОВАНИЯ "ГОРОД КОРЯЖМА"</t>
  </si>
  <si>
    <t>920</t>
  </si>
  <si>
    <t>Муниципальная программа "Улучшение условий и охраны труда на территории муниципального образования "Город Коряжма" на 2018-2022 годы"</t>
  </si>
  <si>
    <t>14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</si>
  <si>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</si>
  <si>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</si>
  <si>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</si>
  <si>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</si>
  <si>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сферы культуры на территории муниципального образования "Город Коряжма" на 2018-2020 годы"</t>
  </si>
  <si>
    <t>Муниципальная программа "Профилактика терроризма и экстремизма в муниципальном образовании "Город Коряжма" на 2018-2020 годы"</t>
  </si>
  <si>
    <t>Муниципальная программа "Развитие образования в городе Коряжме на 2018-2020 годы"</t>
  </si>
  <si>
    <t>Подпрограмма: Создание безопасных условий образовательных отношений и материально-техническое обеспечение муниципальных образовательных организаций города Коряжмы на 2018-2020 годы</t>
  </si>
  <si>
    <t>4</t>
  </si>
  <si>
    <t>Реализация образовательных программ</t>
  </si>
  <si>
    <t>78620</t>
  </si>
  <si>
    <t>Укрепление материально-технической базы муниципальных дошкольных образовательных организаций</t>
  </si>
  <si>
    <t>S6830</t>
  </si>
  <si>
    <t>Прочие расходы в области образования</t>
  </si>
  <si>
    <t>80450</t>
  </si>
  <si>
    <t>Муниципальная программа "Доступная среда на 2019-2023 годы"</t>
  </si>
  <si>
    <t>Муниципальная программа "Развитие физической культуры и спорта на территории муниципального образования "Город Коряжма"  на 2018 - 2020 годы"</t>
  </si>
  <si>
    <t>17</t>
  </si>
  <si>
    <t>Непрограммные расходы в области в области образования</t>
  </si>
  <si>
    <t>62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</si>
  <si>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</si>
  <si>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78390</t>
  </si>
  <si>
    <t>Мероприятия,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</si>
  <si>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80600</t>
  </si>
  <si>
    <t>Подпрограмма: Развитие воспитания и дополнительного образования детей в городе Коряжме на 2018-2020 годы</t>
  </si>
  <si>
    <t>Создание и обеспечение деятельности технозон Детского Арктического Технопарка Архангельской области в муниципальных образовательных организациях Архангельской области</t>
  </si>
  <si>
    <t>S6700</t>
  </si>
  <si>
    <t>Субсидии автономным учреждениям</t>
  </si>
  <si>
    <t>620</t>
  </si>
  <si>
    <t>Обеспечение функционирования модели персонифицированного финансирования дополнительного образования детей</t>
  </si>
  <si>
    <t>Субсидии некоммерческим организациям (за исключением государственных (муниципальных) учреждений)</t>
  </si>
  <si>
    <t>Муниципальная программа "Развитие сферы культуры на территории муниципального образования "Город Коряжма" на 2018-2021 годы"</t>
  </si>
  <si>
    <t>Подпрограмма: Развитие системы отдыха и оздоровления детей в городе Коряжме на 2018-2020 годы</t>
  </si>
  <si>
    <t>Осуществление государственных полономочий по финансовому обеспечению оплаты набора продуктов питания в оздоровительных лагерях с дневным пребыванием детей</t>
  </si>
  <si>
    <t>78320</t>
  </si>
  <si>
    <t>Мероприятия по организации отдыха и оздоровления детей</t>
  </si>
  <si>
    <t>80320</t>
  </si>
  <si>
    <t>Муниципальная программа профилактики безнадзорности и правонарушений несовершеннолетних на территории МО "Город Коряжма" на 2019 -2021 годы</t>
  </si>
  <si>
    <t>Муниципальная программа "Развитие молодежной политики на территории муниципального образования "Город Коряжма" на 2018-2020 годы"</t>
  </si>
  <si>
    <t>Организационно-воспитательная работа с молодежью</t>
  </si>
  <si>
    <t>80400</t>
  </si>
  <si>
    <t>Мероприятия по реализации молодежной политики в муниципальных образованиях</t>
  </si>
  <si>
    <t>S8530</t>
  </si>
  <si>
    <t>Мероприятия по гражданско-патриотическому воспитанию граждан Российской  Федерации и допризывной подготовке молодежи в муниципальных образованиях</t>
  </si>
  <si>
    <t>S8540</t>
  </si>
  <si>
    <t>Подпрограмма: Развитие общего образования в городе Коряжме на 2018-2020 годы</t>
  </si>
  <si>
    <t>Мероприятия в области образования</t>
  </si>
  <si>
    <t>80420</t>
  </si>
  <si>
    <t>Муниципальная программа "Нет-наркотикам" на 2019 - 2023 годы</t>
  </si>
  <si>
    <t>Муниципальная программа  "Создание условий в сфере охраны здоровья граждан на территории муниципального образования "Город Коряжма" 2018-2022 годы"</t>
  </si>
  <si>
    <t>15</t>
  </si>
  <si>
    <t xml:space="preserve"> Обеспечение развития и укрепления материально-технической базы домов культуры в населенных пунктах с числом жителей до 50 тысяч человек </t>
  </si>
  <si>
    <t>L4670</t>
  </si>
  <si>
    <t>Комплектование книжных фондов библиотек муниципальных образований Архангельской области и подписку на периодическую печать</t>
  </si>
  <si>
    <t>S6820</t>
  </si>
  <si>
    <t>Повышение средней заработной платы работников муниципальных учреждений культуры в целях реализации Указа Президента РФ от 07.05.2012 № 597 «О мерах по реализации государственной социальной политики»</t>
  </si>
  <si>
    <t>S8310</t>
  </si>
  <si>
    <t>Мероприятия в сфере культуры и искусства</t>
  </si>
  <si>
    <t>85430</t>
  </si>
  <si>
    <t>Муниципальная программа "Дополнительные меры социальной поддержки отдельным категориям граждан на территории муниципального образования "Город Коряжма" на 2018-2022 годы"</t>
  </si>
  <si>
    <t>16</t>
  </si>
  <si>
    <t>Мероприятия в сфере социальной политики, осуществляемые ОМС</t>
  </si>
  <si>
    <t>80550</t>
  </si>
  <si>
    <t>Иные выплаты населению</t>
  </si>
  <si>
    <t>Меры социальной поддержки инвалидов</t>
  </si>
  <si>
    <t>87010</t>
  </si>
  <si>
    <t>Предоставление мер социальной поддержки отдельным категориям жителей при направлении в ЛПУ, расположенные за пределами города</t>
  </si>
  <si>
    <t>87030</t>
  </si>
  <si>
    <t>Социальная поддержка пожилых граждан на условиях договора пожизненной ренты в городе Коряжме</t>
  </si>
  <si>
    <t>87050</t>
  </si>
  <si>
    <t>Предоставление мер социальной поддержки Почетным гражданам города Коряжмы</t>
  </si>
  <si>
    <t>87090</t>
  </si>
  <si>
    <t xml:space="preserve">Обеспечение бесплатным горячим питание обучающихся, осваивающих образовательные программы начального общего образования </t>
  </si>
  <si>
    <t>S6600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</si>
  <si>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</si>
  <si>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78650</t>
  </si>
  <si>
    <t>Компенсация части родительской платы за присмотр и уход за ребенком в муниципальных образовательных учреждениях за счет средств бюджета муниципального образования "Город Коряжма"</t>
  </si>
  <si>
    <t>87080</t>
  </si>
  <si>
    <t>Осуществление государственных полномочий в сфере охраны труда</t>
  </si>
  <si>
    <t>78710</t>
  </si>
  <si>
    <t>Расходы на содержание и функционирование управления социального развития администрации города</t>
  </si>
  <si>
    <t>81060</t>
  </si>
  <si>
    <t>Муниципальная программа "Развитие физической культуры и спорта на территории муниципального образования "Город Коряжма"  на 2018-2020 г.г."</t>
  </si>
  <si>
    <t>Мероприятия в области физической культуры и спорта</t>
  </si>
  <si>
    <t>86440</t>
  </si>
  <si>
    <t>Мероприятия по развитию физической культуры и спорта в муниципальных образованиях</t>
  </si>
  <si>
    <t>S8520</t>
  </si>
  <si>
    <t>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</si>
  <si>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Р5</t>
  </si>
  <si>
    <t>S0810</t>
  </si>
  <si>
    <t>Приложение 8
к решению городской Думы
от 18.06.2020 №  201</t>
  </si>
  <si>
    <t>"Приложение 10
к решению городской Думы
от 19.12.2019 № 165</t>
  </si>
  <si>
    <t>Ведомственная структура расходов бюджета муниципального образования "Город Коряжма" 
 на плановый период на 2021 и 2022 годов</t>
  </si>
  <si>
    <t>Непрограммные расходы в области национальной безопасности и правоохранительной деятельности</t>
  </si>
  <si>
    <t>59</t>
  </si>
  <si>
    <t>Подпрограмма: Энергосбережение и повышение энергетической эффективности в жилищном фонде и объектах городской инфраструктуры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</si>
  <si>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</si>
  <si>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Непрограммные расходы в области образования</t>
  </si>
  <si>
    <t>Реализация мероприятий по модернизации детских школ искусств по видам искусств</t>
  </si>
  <si>
    <t>L3060</t>
  </si>
  <si>
    <t>Непрограммные расходы в сфере культуры</t>
  </si>
  <si>
    <t>63</t>
  </si>
  <si>
    <t>Непрограммные расходы в области физической культуры и спорта</t>
  </si>
  <si>
    <t>65</t>
  </si>
  <si>
    <t>Приложение 9 
к решению городской Думы
от  18.06.2020  № 201</t>
  </si>
  <si>
    <t>"Приложение 11
к решению городской Думы
от 19.12.2019 № 165</t>
  </si>
  <si>
    <t>Распределение бюджетных ассигнований по целевым статьям (муниципальным программам муниципального образования "Город Коряжма" и непрограммным направлениям деятельности), группам и подгруппам видов расходов классификации расходов бюджета муниципального образования "Город Коряжма"  на 2020 год</t>
  </si>
  <si>
    <t>Сумма,                    тыс. рублей</t>
  </si>
  <si>
    <t>I. МУНИЦИПАЛЬНЫЕ ПРОГРАММЫ муниципального образования "Город Коряжма"</t>
  </si>
  <si>
    <t>Расходы на содержание и функционирование администрации муниципального образования</t>
  </si>
  <si>
    <t>350</t>
  </si>
  <si>
    <t>Подпрограмма: Организация и обеспечение бюджетного процесса в муниципальном образовании «Город Коряжма</t>
  </si>
  <si>
    <t>Расходы на выплаты персоналу казенных учреждений</t>
  </si>
  <si>
    <t>700</t>
  </si>
  <si>
    <t>730</t>
  </si>
  <si>
    <t>Подпрограмма: Развитие территорииального общественного самоуправления</t>
  </si>
  <si>
    <t>320</t>
  </si>
  <si>
    <t>Прочие расходы в сфере образования</t>
  </si>
  <si>
    <t>Муниципальная программа профилактики безнадзорности и правонарушений несовершеннолетних на территории муниципального образования "Город Коряжма" на 2019-2021 годы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</si>
  <si>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</si>
  <si>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Мероприятия в сфере социальной политики, осуществляемые органами местного самоуправления</t>
  </si>
  <si>
    <t>360</t>
  </si>
  <si>
    <t>Муниципальная программа "Развитие физической культуры и спорта на территории муниципального образования "Город Коряжма"  на 2018-2020 годы"</t>
  </si>
  <si>
    <t>сс</t>
  </si>
  <si>
    <t>Муниципальная программа "Капитальное строительство на территории муниципального образования "Город Коряжма" на 2018 - 2022 годы"</t>
  </si>
  <si>
    <t>Строительство и реконструкция объектов капитального строительства муниципальной собственности</t>
  </si>
  <si>
    <t>Муниципальная программа профилактики правонарушений в муниципальном образовании "Город Коряжма" на 2020 - 2022 годы</t>
  </si>
  <si>
    <t>II. ВЕДОМСТВЕННЫЕ ЦЕЛЕВЫЕ ПРОГРАММЫ муниципального образования "Город Коряжма"</t>
  </si>
  <si>
    <t>III. НЕПРОГРАММНЫЕ НАПРАВЛЕНИЯ ДЕЯТЕЛЬНОСТИ муниципального образования "Город Коряжма"</t>
  </si>
  <si>
    <t xml:space="preserve">Резервные фонды </t>
  </si>
  <si>
    <t xml:space="preserve">Выплаты приемным семьям на содержание подопечных детей </t>
  </si>
  <si>
    <t>ИТОГО РАСХОДОВ</t>
  </si>
  <si>
    <t>Приложение  10
к решению городской Думы
от 18.06.2020 № 201</t>
  </si>
  <si>
    <t>"Приложение 12
к решению городской Думы
от 19.12.2019  № 165</t>
  </si>
  <si>
    <t>Распределение бюджетных ассигнований по целевым статьям (муниципальным программам муниципального образования "Город Коряжма" и непрограммным направлениям деятельности), группам и подгруппам видов расходов классификации расходов бюджета муниципального образования "Город Коряжма"  на плановый период 2021 и 2022 годов</t>
  </si>
  <si>
    <t>II. НЕПРОГРАММНЫЕ НАПРАВЛЕНИЯ ДЕЯТЕЛЬНОСТИ муниципального образования "Город Коряжма"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</si>
</sst>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#,##0.0_ ;\-#,##0.0\ "/>
    <numFmt numFmtId="167" formatCode="_-* #,##0.0_р_._-;\-* #,##0.0_р_._-;_-* &quot;-&quot;??_р_._-;_-@_-"/>
    <numFmt numFmtId="168" formatCode="_-* #,##0.0_р_._-;\-* #,##0.0_р_._-;_-* &quot;-&quot;?_р_.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 Cyr"/>
      <charset val="204"/>
    </font>
    <font>
      <b/>
      <i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b/>
      <sz val="9"/>
      <name val="Times New Roman Cyr"/>
      <charset val="204"/>
    </font>
    <font>
      <i/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family val="1"/>
      <charset val="204"/>
    </font>
    <font>
      <i/>
      <sz val="8"/>
      <name val="Times New Roman"/>
      <family val="1"/>
      <charset val="204"/>
    </font>
    <font>
      <b/>
      <sz val="9"/>
      <name val="Times New Roman"/>
      <family val="1"/>
    </font>
    <font>
      <b/>
      <i/>
      <sz val="9"/>
      <name val="Times New Roman Cyr"/>
      <family val="1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i/>
      <sz val="10"/>
      <name val="Times New Roman"/>
      <family val="1"/>
      <charset val="204"/>
    </font>
    <font>
      <i/>
      <sz val="10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8"/>
      <name val="Times New Roman Cyr"/>
      <charset val="204"/>
    </font>
    <font>
      <sz val="8"/>
      <name val="Times New Roman Cyr"/>
      <charset val="204"/>
    </font>
    <font>
      <sz val="9"/>
      <name val="Arial"/>
      <family val="2"/>
      <charset val="204"/>
    </font>
    <font>
      <b/>
      <sz val="9"/>
      <name val="Tahoma"/>
      <family val="2"/>
      <charset val="204"/>
    </font>
    <font>
      <b/>
      <sz val="9"/>
      <name val="Arial"/>
      <family val="2"/>
      <charset val="204"/>
    </font>
    <font>
      <b/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3" fillId="0" borderId="0"/>
    <xf numFmtId="165" fontId="20" fillId="0" borderId="0" applyFont="0" applyFill="0" applyBorder="0" applyAlignment="0" applyProtection="0"/>
    <xf numFmtId="0" fontId="20" fillId="0" borderId="0"/>
    <xf numFmtId="0" fontId="13" fillId="0" borderId="0"/>
  </cellStyleXfs>
  <cellXfs count="529">
    <xf numFmtId="0" fontId="0" fillId="0" borderId="0" xfId="0"/>
    <xf numFmtId="49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/>
    <xf numFmtId="0" fontId="2" fillId="0" borderId="1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readingOrder="1"/>
    </xf>
    <xf numFmtId="0" fontId="2" fillId="0" borderId="0" xfId="2" applyFont="1" applyAlignment="1">
      <alignment horizontal="right"/>
    </xf>
    <xf numFmtId="0" fontId="3" fillId="0" borderId="0" xfId="2" applyFont="1" applyBorder="1" applyAlignment="1">
      <alignment horizontal="center"/>
    </xf>
    <xf numFmtId="0" fontId="14" fillId="0" borderId="1" xfId="2" applyFont="1" applyBorder="1" applyAlignment="1">
      <alignment horizontal="center"/>
    </xf>
    <xf numFmtId="0" fontId="15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16" fillId="2" borderId="2" xfId="2" applyFont="1" applyFill="1" applyBorder="1" applyAlignment="1">
      <alignment horizontal="left" vertical="top"/>
    </xf>
    <xf numFmtId="0" fontId="17" fillId="2" borderId="2" xfId="0" applyFont="1" applyFill="1" applyBorder="1" applyAlignment="1">
      <alignment vertical="top"/>
    </xf>
    <xf numFmtId="0" fontId="16" fillId="2" borderId="2" xfId="2" applyFont="1" applyFill="1" applyBorder="1" applyAlignment="1">
      <alignment vertical="top"/>
    </xf>
    <xf numFmtId="0" fontId="16" fillId="2" borderId="2" xfId="2" applyFont="1" applyFill="1" applyBorder="1" applyAlignment="1">
      <alignment vertical="top" wrapText="1"/>
    </xf>
    <xf numFmtId="0" fontId="17" fillId="2" borderId="2" xfId="2" applyFont="1" applyFill="1" applyBorder="1" applyAlignment="1">
      <alignment vertical="top"/>
    </xf>
    <xf numFmtId="0" fontId="17" fillId="2" borderId="2" xfId="0" applyFont="1" applyFill="1" applyBorder="1" applyAlignment="1">
      <alignment vertical="top" wrapText="1"/>
    </xf>
    <xf numFmtId="0" fontId="16" fillId="2" borderId="2" xfId="2" applyNumberFormat="1" applyFont="1" applyFill="1" applyBorder="1" applyAlignment="1">
      <alignment vertical="top" wrapText="1"/>
    </xf>
    <xf numFmtId="0" fontId="16" fillId="0" borderId="2" xfId="2" applyFont="1" applyBorder="1" applyAlignment="1">
      <alignment vertical="top" wrapText="1"/>
    </xf>
    <xf numFmtId="0" fontId="16" fillId="2" borderId="2" xfId="0" applyNumberFormat="1" applyFont="1" applyFill="1" applyBorder="1" applyAlignment="1">
      <alignment wrapText="1"/>
    </xf>
    <xf numFmtId="0" fontId="16" fillId="2" borderId="2" xfId="0" applyNumberFormat="1" applyFont="1" applyFill="1" applyBorder="1" applyAlignment="1">
      <alignment vertical="top" wrapText="1"/>
    </xf>
    <xf numFmtId="0" fontId="16" fillId="2" borderId="2" xfId="2" applyFont="1" applyFill="1" applyBorder="1" applyAlignment="1">
      <alignment horizontal="left" vertical="top" wrapText="1"/>
    </xf>
    <xf numFmtId="49" fontId="18" fillId="2" borderId="2" xfId="2" applyNumberFormat="1" applyFont="1" applyFill="1" applyBorder="1" applyAlignment="1">
      <alignment horizontal="left" vertical="top" wrapText="1"/>
    </xf>
    <xf numFmtId="49" fontId="18" fillId="2" borderId="2" xfId="0" applyNumberFormat="1" applyFont="1" applyFill="1" applyBorder="1" applyAlignment="1">
      <alignment horizontal="left" vertical="top" wrapText="1"/>
    </xf>
    <xf numFmtId="0" fontId="14" fillId="2" borderId="2" xfId="2" applyFont="1" applyFill="1" applyBorder="1" applyAlignment="1">
      <alignment horizontal="left" wrapText="1"/>
    </xf>
    <xf numFmtId="0" fontId="15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49" fontId="17" fillId="2" borderId="2" xfId="2" applyNumberFormat="1" applyFont="1" applyFill="1" applyBorder="1" applyAlignment="1">
      <alignment horizontal="center" vertical="center" wrapText="1"/>
    </xf>
    <xf numFmtId="49" fontId="17" fillId="2" borderId="2" xfId="2" applyNumberFormat="1" applyFont="1" applyFill="1" applyBorder="1" applyAlignment="1">
      <alignment horizontal="center" vertical="top" wrapText="1"/>
    </xf>
    <xf numFmtId="49" fontId="17" fillId="2" borderId="3" xfId="2" applyNumberFormat="1" applyFont="1" applyFill="1" applyBorder="1" applyAlignment="1">
      <alignment horizontal="center" vertical="center" wrapText="1"/>
    </xf>
    <xf numFmtId="49" fontId="17" fillId="0" borderId="2" xfId="2" applyNumberFormat="1" applyFont="1" applyBorder="1" applyAlignment="1">
      <alignment horizontal="center" vertical="center" wrapText="1"/>
    </xf>
    <xf numFmtId="0" fontId="17" fillId="2" borderId="2" xfId="2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3" fontId="19" fillId="2" borderId="2" xfId="2" applyNumberFormat="1" applyFont="1" applyFill="1" applyBorder="1" applyAlignment="1">
      <alignment horizontal="center" vertical="center" wrapText="1"/>
    </xf>
    <xf numFmtId="49" fontId="15" fillId="2" borderId="2" xfId="2" applyNumberFormat="1" applyFont="1" applyFill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166" fontId="16" fillId="2" borderId="2" xfId="1" applyNumberFormat="1" applyFont="1" applyFill="1" applyBorder="1" applyAlignment="1">
      <alignment horizontal="right" vertical="center"/>
    </xf>
    <xf numFmtId="166" fontId="16" fillId="2" borderId="2" xfId="1" applyNumberFormat="1" applyFont="1" applyFill="1" applyBorder="1" applyAlignment="1">
      <alignment horizontal="right" vertical="top"/>
    </xf>
    <xf numFmtId="166" fontId="16" fillId="2" borderId="3" xfId="1" applyNumberFormat="1" applyFont="1" applyFill="1" applyBorder="1" applyAlignment="1">
      <alignment horizontal="right" vertical="center"/>
    </xf>
    <xf numFmtId="166" fontId="21" fillId="2" borderId="2" xfId="1" applyNumberFormat="1" applyFont="1" applyFill="1" applyBorder="1" applyAlignment="1">
      <alignment horizontal="right" vertic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 readingOrder="1"/>
    </xf>
    <xf numFmtId="0" fontId="17" fillId="0" borderId="0" xfId="2" applyFont="1" applyAlignment="1">
      <alignment horizontal="right"/>
    </xf>
    <xf numFmtId="0" fontId="22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7" fillId="0" borderId="0" xfId="2" applyFont="1" applyAlignment="1">
      <alignment horizontal="center" vertical="center" wrapText="1"/>
    </xf>
    <xf numFmtId="0" fontId="7" fillId="0" borderId="0" xfId="2" applyFont="1"/>
    <xf numFmtId="0" fontId="7" fillId="0" borderId="0" xfId="2" applyFont="1" applyAlignment="1">
      <alignment horizontal="right"/>
    </xf>
    <xf numFmtId="0" fontId="17" fillId="0" borderId="2" xfId="2" applyFont="1" applyBorder="1" applyAlignment="1">
      <alignment horizontal="center"/>
    </xf>
    <xf numFmtId="0" fontId="17" fillId="0" borderId="2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/>
    </xf>
    <xf numFmtId="0" fontId="16" fillId="0" borderId="7" xfId="2" applyFont="1" applyBorder="1" applyAlignment="1">
      <alignment horizontal="center"/>
    </xf>
    <xf numFmtId="0" fontId="15" fillId="0" borderId="2" xfId="2" applyFont="1" applyBorder="1" applyAlignment="1">
      <alignment horizontal="center"/>
    </xf>
    <xf numFmtId="0" fontId="17" fillId="0" borderId="2" xfId="2" applyFont="1" applyBorder="1" applyAlignment="1">
      <alignment horizontal="center"/>
    </xf>
    <xf numFmtId="0" fontId="17" fillId="0" borderId="2" xfId="2" applyFont="1" applyBorder="1" applyAlignment="1">
      <alignment horizontal="center" vertical="center" wrapText="1"/>
    </xf>
    <xf numFmtId="0" fontId="15" fillId="2" borderId="2" xfId="2" applyFont="1" applyFill="1" applyBorder="1" applyAlignment="1">
      <alignment horizontal="left"/>
    </xf>
    <xf numFmtId="49" fontId="12" fillId="2" borderId="2" xfId="2" applyNumberFormat="1" applyFont="1" applyFill="1" applyBorder="1" applyAlignment="1">
      <alignment horizontal="center" vertical="center" wrapText="1"/>
    </xf>
    <xf numFmtId="167" fontId="15" fillId="2" borderId="2" xfId="3" applyNumberFormat="1" applyFont="1" applyFill="1" applyBorder="1" applyAlignment="1">
      <alignment horizontal="center" vertical="center"/>
    </xf>
    <xf numFmtId="0" fontId="17" fillId="2" borderId="2" xfId="2" applyFont="1" applyFill="1" applyBorder="1"/>
    <xf numFmtId="49" fontId="2" fillId="2" borderId="2" xfId="2" applyNumberFormat="1" applyFont="1" applyFill="1" applyBorder="1" applyAlignment="1">
      <alignment horizontal="center" vertical="center" wrapText="1"/>
    </xf>
    <xf numFmtId="167" fontId="17" fillId="2" borderId="2" xfId="3" applyNumberFormat="1" applyFont="1" applyFill="1" applyBorder="1" applyAlignment="1">
      <alignment horizontal="center" vertical="center"/>
    </xf>
    <xf numFmtId="0" fontId="17" fillId="2" borderId="2" xfId="2" applyFont="1" applyFill="1" applyBorder="1" applyAlignment="1">
      <alignment wrapText="1"/>
    </xf>
    <xf numFmtId="167" fontId="23" fillId="2" borderId="2" xfId="3" applyNumberFormat="1" applyFont="1" applyFill="1" applyBorder="1" applyAlignment="1">
      <alignment horizontal="center" vertical="center"/>
    </xf>
    <xf numFmtId="0" fontId="17" fillId="2" borderId="2" xfId="2" applyNumberFormat="1" applyFont="1" applyFill="1" applyBorder="1" applyAlignment="1">
      <alignment vertical="top" wrapText="1"/>
    </xf>
    <xf numFmtId="0" fontId="17" fillId="2" borderId="2" xfId="2" applyNumberFormat="1" applyFont="1" applyFill="1" applyBorder="1" applyAlignment="1">
      <alignment wrapText="1"/>
    </xf>
    <xf numFmtId="0" fontId="15" fillId="2" borderId="2" xfId="2" applyFont="1" applyFill="1" applyBorder="1" applyAlignment="1">
      <alignment wrapText="1"/>
    </xf>
    <xf numFmtId="0" fontId="17" fillId="2" borderId="2" xfId="2" applyFont="1" applyFill="1" applyBorder="1" applyAlignment="1">
      <alignment vertical="center" wrapText="1"/>
    </xf>
    <xf numFmtId="166" fontId="17" fillId="2" borderId="2" xfId="3" applyNumberFormat="1" applyFont="1" applyFill="1" applyBorder="1" applyAlignment="1">
      <alignment horizontal="center" vertical="center"/>
    </xf>
    <xf numFmtId="0" fontId="17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center" vertical="center" wrapText="1"/>
    </xf>
    <xf numFmtId="49" fontId="19" fillId="2" borderId="2" xfId="2" applyNumberFormat="1" applyFont="1" applyFill="1" applyBorder="1" applyAlignment="1">
      <alignment horizontal="left" vertical="center" wrapText="1"/>
    </xf>
    <xf numFmtId="0" fontId="15" fillId="2" borderId="2" xfId="2" applyFont="1" applyFill="1" applyBorder="1" applyAlignment="1">
      <alignment horizontal="left" wrapText="1"/>
    </xf>
    <xf numFmtId="49" fontId="3" fillId="2" borderId="2" xfId="2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2" fillId="0" borderId="0" xfId="0" applyFont="1" applyFill="1" applyAlignment="1">
      <alignment horizontal="right" vertical="center"/>
    </xf>
    <xf numFmtId="0" fontId="17" fillId="0" borderId="0" xfId="0" applyFont="1" applyAlignment="1"/>
    <xf numFmtId="49" fontId="25" fillId="0" borderId="0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6" fillId="0" borderId="2" xfId="4" applyNumberFormat="1" applyFont="1" applyFill="1" applyBorder="1" applyAlignment="1">
      <alignment horizontal="center" vertical="center" wrapText="1"/>
    </xf>
    <xf numFmtId="0" fontId="26" fillId="0" borderId="2" xfId="4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/>
    </xf>
    <xf numFmtId="168" fontId="12" fillId="2" borderId="8" xfId="0" applyNumberFormat="1" applyFont="1" applyFill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168" fontId="2" fillId="2" borderId="9" xfId="0" applyNumberFormat="1" applyFont="1" applyFill="1" applyBorder="1" applyAlignment="1">
      <alignment vertical="center"/>
    </xf>
    <xf numFmtId="0" fontId="2" fillId="0" borderId="9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 indent="1"/>
    </xf>
    <xf numFmtId="0" fontId="2" fillId="0" borderId="10" xfId="0" applyFont="1" applyFill="1" applyBorder="1" applyAlignment="1">
      <alignment horizontal="center" vertical="center" wrapText="1"/>
    </xf>
    <xf numFmtId="168" fontId="2" fillId="2" borderId="10" xfId="0" applyNumberFormat="1" applyFont="1" applyFill="1" applyBorder="1" applyAlignment="1">
      <alignment vertical="center"/>
    </xf>
    <xf numFmtId="0" fontId="12" fillId="0" borderId="8" xfId="0" applyFont="1" applyFill="1" applyBorder="1" applyAlignment="1">
      <alignment horizontal="center" vertical="center" wrapText="1"/>
    </xf>
    <xf numFmtId="166" fontId="12" fillId="2" borderId="8" xfId="0" applyNumberFormat="1" applyFont="1" applyFill="1" applyBorder="1" applyAlignment="1">
      <alignment vertical="center"/>
    </xf>
    <xf numFmtId="0" fontId="2" fillId="0" borderId="11" xfId="0" applyFont="1" applyBorder="1" applyAlignment="1">
      <alignment horizontal="left" vertical="center" wrapText="1" indent="1"/>
    </xf>
    <xf numFmtId="0" fontId="2" fillId="0" borderId="11" xfId="0" applyFont="1" applyFill="1" applyBorder="1" applyAlignment="1">
      <alignment horizontal="center" vertical="center" wrapText="1"/>
    </xf>
    <xf numFmtId="168" fontId="2" fillId="2" borderId="11" xfId="0" applyNumberFormat="1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168" fontId="12" fillId="2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4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168" fontId="12" fillId="0" borderId="8" xfId="0" applyNumberFormat="1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166" fontId="12" fillId="0" borderId="8" xfId="0" applyNumberFormat="1" applyFont="1" applyFill="1" applyBorder="1" applyAlignment="1">
      <alignment vertical="center"/>
    </xf>
    <xf numFmtId="168" fontId="2" fillId="0" borderId="9" xfId="0" applyNumberFormat="1" applyFont="1" applyFill="1" applyBorder="1" applyAlignment="1">
      <alignment vertical="center"/>
    </xf>
    <xf numFmtId="0" fontId="2" fillId="2" borderId="11" xfId="0" applyFont="1" applyFill="1" applyBorder="1" applyAlignment="1">
      <alignment horizontal="center" vertical="center" wrapText="1"/>
    </xf>
    <xf numFmtId="168" fontId="12" fillId="0" borderId="2" xfId="0" applyNumberFormat="1" applyFont="1" applyFill="1" applyBorder="1" applyAlignment="1">
      <alignment vertical="center"/>
    </xf>
    <xf numFmtId="168" fontId="2" fillId="0" borderId="1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49" fontId="27" fillId="0" borderId="0" xfId="0" applyNumberFormat="1" applyFont="1" applyFill="1" applyAlignment="1">
      <alignment horizontal="center" vertical="center" wrapText="1"/>
    </xf>
    <xf numFmtId="4" fontId="28" fillId="0" borderId="0" xfId="0" applyNumberFormat="1" applyFont="1" applyFill="1" applyAlignment="1">
      <alignment horizontal="right" vertical="center" wrapText="1"/>
    </xf>
    <xf numFmtId="0" fontId="27" fillId="0" borderId="0" xfId="0" applyFont="1" applyFill="1" applyAlignment="1">
      <alignment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164" fontId="29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4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164" fontId="30" fillId="0" borderId="7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49" fontId="32" fillId="0" borderId="4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164" fontId="32" fillId="0" borderId="7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164" fontId="31" fillId="0" borderId="7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7" fillId="0" borderId="2" xfId="5" applyNumberFormat="1" applyFont="1" applyFill="1" applyBorder="1" applyAlignment="1" applyProtection="1">
      <alignment vertical="center" wrapText="1"/>
      <protection hidden="1"/>
    </xf>
    <xf numFmtId="0" fontId="7" fillId="0" borderId="2" xfId="0" applyNumberFormat="1" applyFont="1" applyFill="1" applyBorder="1" applyAlignment="1">
      <alignment horizontal="left" vertical="center" wrapText="1"/>
    </xf>
    <xf numFmtId="49" fontId="31" fillId="0" borderId="0" xfId="0" applyNumberFormat="1" applyFont="1" applyFill="1" applyAlignment="1">
      <alignment wrapText="1"/>
    </xf>
    <xf numFmtId="49" fontId="29" fillId="0" borderId="4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164" fontId="29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vertical="center" wrapText="1"/>
    </xf>
    <xf numFmtId="49" fontId="5" fillId="0" borderId="6" xfId="0" applyNumberFormat="1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left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" fontId="31" fillId="0" borderId="7" xfId="0" applyNumberFormat="1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1" fillId="0" borderId="2" xfId="5" applyNumberFormat="1" applyFont="1" applyFill="1" applyBorder="1" applyAlignment="1" applyProtection="1">
      <alignment vertical="center" wrapText="1"/>
      <protection hidden="1"/>
    </xf>
    <xf numFmtId="0" fontId="5" fillId="0" borderId="2" xfId="5" applyNumberFormat="1" applyFont="1" applyFill="1" applyBorder="1" applyAlignment="1" applyProtection="1">
      <alignment vertical="center" wrapText="1"/>
      <protection hidden="1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vertical="center" wrapText="1"/>
    </xf>
    <xf numFmtId="49" fontId="27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49" fontId="2" fillId="2" borderId="0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7" fillId="2" borderId="0" xfId="0" applyFont="1" applyFill="1" applyAlignment="1">
      <alignment vertical="center" wrapText="1"/>
    </xf>
    <xf numFmtId="4" fontId="27" fillId="2" borderId="0" xfId="0" applyNumberFormat="1" applyFont="1" applyFill="1" applyAlignment="1">
      <alignment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49" fontId="36" fillId="2" borderId="2" xfId="0" applyNumberFormat="1" applyFont="1" applyFill="1" applyBorder="1" applyAlignment="1">
      <alignment horizontal="center" vertical="center" wrapText="1"/>
    </xf>
    <xf numFmtId="49" fontId="36" fillId="2" borderId="4" xfId="0" applyNumberFormat="1" applyFont="1" applyFill="1" applyBorder="1" applyAlignment="1">
      <alignment horizontal="center" vertical="center" wrapText="1"/>
    </xf>
    <xf numFmtId="49" fontId="36" fillId="2" borderId="6" xfId="0" applyNumberFormat="1" applyFont="1" applyFill="1" applyBorder="1" applyAlignment="1">
      <alignment horizontal="center" vertical="center" wrapText="1"/>
    </xf>
    <xf numFmtId="49" fontId="36" fillId="2" borderId="7" xfId="0" applyNumberFormat="1" applyFont="1" applyFill="1" applyBorder="1" applyAlignment="1">
      <alignment horizontal="center" vertical="center" wrapText="1"/>
    </xf>
    <xf numFmtId="164" fontId="29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37" fillId="2" borderId="2" xfId="0" applyNumberFormat="1" applyFont="1" applyFill="1" applyBorder="1" applyAlignment="1">
      <alignment horizontal="center" vertical="center" wrapText="1"/>
    </xf>
    <xf numFmtId="49" fontId="37" fillId="2" borderId="4" xfId="0" applyNumberFormat="1" applyFont="1" applyFill="1" applyBorder="1" applyAlignment="1">
      <alignment horizontal="center" vertical="center" wrapText="1"/>
    </xf>
    <xf numFmtId="49" fontId="37" fillId="2" borderId="6" xfId="0" applyNumberFormat="1" applyFont="1" applyFill="1" applyBorder="1" applyAlignment="1">
      <alignment horizontal="center" vertical="center" wrapText="1"/>
    </xf>
    <xf numFmtId="49" fontId="37" fillId="2" borderId="7" xfId="0" applyNumberFormat="1" applyFont="1" applyFill="1" applyBorder="1" applyAlignment="1">
      <alignment horizontal="center" vertical="center" wrapText="1"/>
    </xf>
    <xf numFmtId="164" fontId="30" fillId="2" borderId="7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6" xfId="0" applyNumberFormat="1" applyFont="1" applyFill="1" applyBorder="1" applyAlignment="1">
      <alignment horizontal="center" vertical="center" wrapText="1"/>
    </xf>
    <xf numFmtId="49" fontId="38" fillId="2" borderId="7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left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vertical="center" wrapText="1"/>
    </xf>
    <xf numFmtId="49" fontId="39" fillId="2" borderId="2" xfId="0" applyNumberFormat="1" applyFont="1" applyFill="1" applyBorder="1" applyAlignment="1">
      <alignment vertical="center" wrapText="1"/>
    </xf>
    <xf numFmtId="49" fontId="40" fillId="2" borderId="2" xfId="0" applyNumberFormat="1" applyFont="1" applyFill="1" applyBorder="1" applyAlignment="1">
      <alignment horizontal="center" vertical="center" wrapText="1"/>
    </xf>
    <xf numFmtId="49" fontId="40" fillId="2" borderId="4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6" xfId="0" applyNumberFormat="1" applyFont="1" applyFill="1" applyBorder="1" applyAlignment="1">
      <alignment horizontal="center" vertical="center" wrapText="1"/>
    </xf>
    <xf numFmtId="49" fontId="39" fillId="2" borderId="7" xfId="0" applyNumberFormat="1" applyFont="1" applyFill="1" applyBorder="1" applyAlignment="1">
      <alignment horizontal="center" vertical="center" wrapText="1"/>
    </xf>
    <xf numFmtId="49" fontId="40" fillId="2" borderId="7" xfId="0" applyNumberFormat="1" applyFont="1" applyFill="1" applyBorder="1" applyAlignment="1">
      <alignment horizontal="center" vertical="center" wrapText="1"/>
    </xf>
    <xf numFmtId="164" fontId="32" fillId="2" borderId="7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center" wrapText="1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7" fillId="2" borderId="7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9" fillId="2" borderId="7" xfId="0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4" fontId="31" fillId="2" borderId="7" xfId="0" applyNumberFormat="1" applyFont="1" applyFill="1" applyBorder="1" applyAlignment="1">
      <alignment horizontal="center" vertical="center" wrapText="1"/>
    </xf>
    <xf numFmtId="49" fontId="40" fillId="2" borderId="6" xfId="0" applyNumberFormat="1" applyFont="1" applyFill="1" applyBorder="1" applyAlignment="1">
      <alignment horizontal="center" vertical="center" wrapText="1"/>
    </xf>
    <xf numFmtId="49" fontId="27" fillId="2" borderId="6" xfId="0" applyNumberFormat="1" applyFont="1" applyFill="1" applyBorder="1" applyAlignment="1">
      <alignment horizontal="center" vertical="center" wrapText="1"/>
    </xf>
    <xf numFmtId="49" fontId="36" fillId="2" borderId="4" xfId="0" applyNumberFormat="1" applyFont="1" applyFill="1" applyBorder="1" applyAlignment="1">
      <alignment horizontal="center" vertical="center" wrapText="1"/>
    </xf>
    <xf numFmtId="49" fontId="36" fillId="2" borderId="6" xfId="0" applyNumberFormat="1" applyFont="1" applyFill="1" applyBorder="1" applyAlignment="1">
      <alignment horizontal="center" vertical="center" wrapText="1"/>
    </xf>
    <xf numFmtId="49" fontId="36" fillId="2" borderId="7" xfId="0" applyNumberFormat="1" applyFont="1" applyFill="1" applyBorder="1" applyAlignment="1">
      <alignment horizontal="center" vertical="center" wrapText="1"/>
    </xf>
    <xf numFmtId="164" fontId="29" fillId="2" borderId="2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left" vertical="center" wrapText="1"/>
    </xf>
    <xf numFmtId="49" fontId="41" fillId="2" borderId="2" xfId="0" applyNumberFormat="1" applyFont="1" applyFill="1" applyBorder="1" applyAlignment="1">
      <alignment horizontal="center" vertical="center" wrapText="1"/>
    </xf>
    <xf numFmtId="49" fontId="41" fillId="2" borderId="4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 wrapText="1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0" fontId="33" fillId="2" borderId="7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 wrapText="1"/>
    </xf>
    <xf numFmtId="49" fontId="29" fillId="2" borderId="4" xfId="0" applyNumberFormat="1" applyFont="1" applyFill="1" applyBorder="1" applyAlignment="1">
      <alignment horizontal="center" vertical="center" wrapText="1"/>
    </xf>
    <xf numFmtId="49" fontId="29" fillId="2" borderId="6" xfId="0" applyNumberFormat="1" applyFont="1" applyFill="1" applyBorder="1" applyAlignment="1">
      <alignment horizontal="center" vertical="center" wrapText="1"/>
    </xf>
    <xf numFmtId="49" fontId="29" fillId="2" borderId="7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right" vertical="center" wrapText="1"/>
    </xf>
    <xf numFmtId="49" fontId="41" fillId="2" borderId="7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 wrapText="1"/>
    </xf>
    <xf numFmtId="49" fontId="42" fillId="2" borderId="4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0" fontId="7" fillId="2" borderId="2" xfId="5" applyNumberFormat="1" applyFont="1" applyFill="1" applyBorder="1" applyAlignment="1" applyProtection="1">
      <alignment vertical="center" wrapText="1"/>
      <protection hidden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42" fillId="2" borderId="6" xfId="0" applyNumberFormat="1" applyFont="1" applyFill="1" applyBorder="1" applyAlignment="1">
      <alignment horizontal="center" vertical="center" wrapText="1"/>
    </xf>
    <xf numFmtId="49" fontId="42" fillId="2" borderId="7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/>
    </xf>
    <xf numFmtId="49" fontId="34" fillId="2" borderId="4" xfId="0" applyNumberFormat="1" applyFont="1" applyFill="1" applyBorder="1" applyAlignment="1">
      <alignment horizontal="center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49" fontId="34" fillId="2" borderId="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2" borderId="4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left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31" fillId="2" borderId="4" xfId="0" applyNumberFormat="1" applyFont="1" applyFill="1" applyBorder="1" applyAlignment="1">
      <alignment horizontal="center" vertical="center" wrapText="1"/>
    </xf>
    <xf numFmtId="49" fontId="31" fillId="2" borderId="6" xfId="0" applyNumberFormat="1" applyFont="1" applyFill="1" applyBorder="1" applyAlignment="1">
      <alignment horizontal="center" vertical="center" wrapText="1"/>
    </xf>
    <xf numFmtId="49" fontId="31" fillId="2" borderId="7" xfId="0" applyNumberFormat="1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33" fillId="2" borderId="13" xfId="0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2" xfId="5" applyNumberFormat="1" applyFont="1" applyFill="1" applyBorder="1" applyAlignment="1" applyProtection="1">
      <alignment vertical="center" wrapText="1"/>
      <protection hidden="1"/>
    </xf>
    <xf numFmtId="0" fontId="31" fillId="2" borderId="2" xfId="5" applyNumberFormat="1" applyFont="1" applyFill="1" applyBorder="1" applyAlignment="1" applyProtection="1">
      <alignment vertical="center" wrapText="1"/>
      <protection hidden="1"/>
    </xf>
    <xf numFmtId="0" fontId="7" fillId="2" borderId="2" xfId="0" applyNumberFormat="1" applyFont="1" applyFill="1" applyBorder="1" applyAlignment="1">
      <alignment vertical="center" wrapText="1"/>
    </xf>
    <xf numFmtId="0" fontId="33" fillId="2" borderId="2" xfId="5" applyNumberFormat="1" applyFont="1" applyFill="1" applyBorder="1" applyAlignment="1" applyProtection="1">
      <alignment vertical="center" wrapText="1"/>
      <protection hidden="1"/>
    </xf>
    <xf numFmtId="49" fontId="31" fillId="2" borderId="0" xfId="0" applyNumberFormat="1" applyFont="1" applyFill="1" applyAlignment="1">
      <alignment wrapText="1"/>
    </xf>
    <xf numFmtId="0" fontId="7" fillId="2" borderId="2" xfId="0" applyFont="1" applyFill="1" applyBorder="1" applyAlignment="1">
      <alignment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43" fillId="2" borderId="2" xfId="0" applyNumberFormat="1" applyFont="1" applyFill="1" applyBorder="1" applyAlignment="1">
      <alignment horizontal="center" vertical="center" wrapText="1"/>
    </xf>
    <xf numFmtId="49" fontId="43" fillId="2" borderId="4" xfId="0" applyNumberFormat="1" applyFont="1" applyFill="1" applyBorder="1" applyAlignment="1">
      <alignment horizontal="center" vertical="center" wrapText="1"/>
    </xf>
    <xf numFmtId="0" fontId="5" fillId="2" borderId="4" xfId="5" applyNumberFormat="1" applyFont="1" applyFill="1" applyBorder="1" applyAlignment="1" applyProtection="1">
      <alignment horizontal="center" vertical="center" wrapText="1"/>
      <protection hidden="1"/>
    </xf>
    <xf numFmtId="0" fontId="5" fillId="2" borderId="6" xfId="5" applyNumberFormat="1" applyFont="1" applyFill="1" applyBorder="1" applyAlignment="1" applyProtection="1">
      <alignment horizontal="center" vertical="center" wrapText="1"/>
      <protection hidden="1"/>
    </xf>
    <xf numFmtId="0" fontId="5" fillId="2" borderId="7" xfId="5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center" wrapText="1"/>
    </xf>
    <xf numFmtId="0" fontId="13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vertical="center" wrapText="1"/>
    </xf>
    <xf numFmtId="0" fontId="45" fillId="0" borderId="6" xfId="0" applyFont="1" applyFill="1" applyBorder="1" applyAlignment="1">
      <alignment vertical="center" wrapText="1"/>
    </xf>
    <xf numFmtId="0" fontId="45" fillId="0" borderId="7" xfId="0" applyFont="1" applyFill="1" applyBorder="1" applyAlignment="1">
      <alignment vertical="center" wrapText="1"/>
    </xf>
    <xf numFmtId="164" fontId="4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7" fillId="0" borderId="1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vertical="center" wrapText="1"/>
    </xf>
    <xf numFmtId="0" fontId="45" fillId="0" borderId="2" xfId="0" applyFont="1" applyFill="1" applyBorder="1" applyAlignment="1">
      <alignment horizontal="left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49" fontId="45" fillId="0" borderId="6" xfId="0" applyNumberFormat="1" applyFont="1" applyFill="1" applyBorder="1" applyAlignment="1">
      <alignment horizontal="center" vertical="center" wrapText="1"/>
    </xf>
    <xf numFmtId="49" fontId="45" fillId="0" borderId="7" xfId="0" applyNumberFormat="1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6" fillId="0" borderId="6" xfId="0" applyFont="1" applyFill="1" applyBorder="1" applyAlignment="1">
      <alignment horizontal="center" vertical="center" wrapText="1"/>
    </xf>
    <xf numFmtId="164" fontId="4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5" fillId="2" borderId="4" xfId="0" applyFont="1" applyFill="1" applyBorder="1" applyAlignment="1">
      <alignment vertical="center" wrapText="1"/>
    </xf>
    <xf numFmtId="0" fontId="45" fillId="2" borderId="6" xfId="0" applyFont="1" applyFill="1" applyBorder="1" applyAlignment="1">
      <alignment vertical="center" wrapText="1"/>
    </xf>
    <xf numFmtId="0" fontId="45" fillId="2" borderId="7" xfId="0" applyFont="1" applyFill="1" applyBorder="1" applyAlignment="1">
      <alignment vertical="center" wrapText="1"/>
    </xf>
    <xf numFmtId="164" fontId="4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49" fontId="5" fillId="2" borderId="15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0" fontId="45" fillId="2" borderId="2" xfId="0" applyFont="1" applyFill="1" applyBorder="1" applyAlignment="1">
      <alignment horizontal="left" vertical="center" wrapText="1"/>
    </xf>
    <xf numFmtId="49" fontId="45" fillId="2" borderId="4" xfId="0" applyNumberFormat="1" applyFont="1" applyFill="1" applyBorder="1" applyAlignment="1">
      <alignment horizontal="center" vertical="center" wrapText="1"/>
    </xf>
    <xf numFmtId="49" fontId="45" fillId="2" borderId="6" xfId="0" applyNumberFormat="1" applyFont="1" applyFill="1" applyBorder="1" applyAlignment="1">
      <alignment horizontal="center" vertical="center" wrapText="1"/>
    </xf>
    <xf numFmtId="49" fontId="45" fillId="2" borderId="7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46" fillId="2" borderId="4" xfId="0" applyFont="1" applyFill="1" applyBorder="1" applyAlignment="1">
      <alignment horizontal="center" vertical="center" wrapText="1"/>
    </xf>
    <xf numFmtId="0" fontId="46" fillId="2" borderId="6" xfId="0" applyFont="1" applyFill="1" applyBorder="1" applyAlignment="1">
      <alignment horizontal="center" vertical="center" wrapText="1"/>
    </xf>
    <xf numFmtId="164" fontId="47" fillId="2" borderId="2" xfId="0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_tmp" xfId="5"/>
    <cellStyle name="Обычный_Приложение №1 - источники финансирования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workbookViewId="0">
      <selection sqref="A1:C1"/>
    </sheetView>
  </sheetViews>
  <sheetFormatPr defaultRowHeight="15" x14ac:dyDescent="0.25"/>
  <cols>
    <col min="1" max="1" width="83.140625" customWidth="1"/>
    <col min="2" max="2" width="25" customWidth="1"/>
    <col min="3" max="3" width="17.28515625" customWidth="1"/>
  </cols>
  <sheetData>
    <row r="1" spans="1:3" x14ac:dyDescent="0.25">
      <c r="A1" s="28" t="s">
        <v>69</v>
      </c>
      <c r="B1" s="28"/>
      <c r="C1" s="28"/>
    </row>
    <row r="2" spans="1:3" x14ac:dyDescent="0.25">
      <c r="A2" s="28" t="s">
        <v>70</v>
      </c>
      <c r="B2" s="28"/>
      <c r="C2" s="28"/>
    </row>
    <row r="3" spans="1:3" x14ac:dyDescent="0.25">
      <c r="A3" s="29" t="s">
        <v>71</v>
      </c>
      <c r="B3" s="29"/>
      <c r="C3" s="29"/>
    </row>
    <row r="4" spans="1:3" x14ac:dyDescent="0.25">
      <c r="A4" s="30" t="s">
        <v>72</v>
      </c>
      <c r="B4" s="30"/>
      <c r="C4" s="30"/>
    </row>
    <row r="5" spans="1:3" x14ac:dyDescent="0.25">
      <c r="A5" s="30" t="s">
        <v>73</v>
      </c>
      <c r="B5" s="30"/>
      <c r="C5" s="30"/>
    </row>
    <row r="6" spans="1:3" x14ac:dyDescent="0.25">
      <c r="A6" s="30" t="s">
        <v>74</v>
      </c>
      <c r="B6" s="30"/>
      <c r="C6" s="30"/>
    </row>
    <row r="7" spans="1:3" ht="15.75" x14ac:dyDescent="0.25">
      <c r="A7" s="31" t="s">
        <v>75</v>
      </c>
      <c r="B7" s="31"/>
      <c r="C7" s="31"/>
    </row>
    <row r="8" spans="1:3" ht="15.75" x14ac:dyDescent="0.25">
      <c r="A8" s="31" t="s">
        <v>76</v>
      </c>
      <c r="B8" s="31"/>
      <c r="C8" s="31"/>
    </row>
    <row r="9" spans="1:3" ht="15.75" x14ac:dyDescent="0.25">
      <c r="A9" s="31" t="s">
        <v>77</v>
      </c>
      <c r="B9" s="31"/>
      <c r="C9" s="31"/>
    </row>
    <row r="10" spans="1:3" ht="15.75" x14ac:dyDescent="0.25">
      <c r="A10" s="31" t="s">
        <v>78</v>
      </c>
      <c r="B10" s="31"/>
      <c r="C10" s="31"/>
    </row>
    <row r="11" spans="1:3" ht="18.75" x14ac:dyDescent="0.3">
      <c r="A11" s="32"/>
      <c r="B11" s="32"/>
      <c r="C11" s="32"/>
    </row>
    <row r="12" spans="1:3" x14ac:dyDescent="0.25">
      <c r="A12" s="33" t="s">
        <v>79</v>
      </c>
      <c r="B12" s="49" t="s">
        <v>117</v>
      </c>
      <c r="C12" s="59" t="s">
        <v>154</v>
      </c>
    </row>
    <row r="13" spans="1:3" x14ac:dyDescent="0.25">
      <c r="A13" s="33"/>
      <c r="B13" s="49"/>
      <c r="C13" s="60"/>
    </row>
    <row r="14" spans="1:3" x14ac:dyDescent="0.25">
      <c r="A14" s="34">
        <v>1</v>
      </c>
      <c r="B14" s="50">
        <v>2</v>
      </c>
      <c r="C14" s="34">
        <v>3</v>
      </c>
    </row>
    <row r="15" spans="1:3" ht="15.75" x14ac:dyDescent="0.25">
      <c r="A15" s="35" t="s">
        <v>80</v>
      </c>
      <c r="B15" s="51" t="s">
        <v>118</v>
      </c>
      <c r="C15" s="61">
        <f>C16+C18+C20+C24+C27+C28+C32+C34+C37+C41+C42</f>
        <v>455469.4</v>
      </c>
    </row>
    <row r="16" spans="1:3" ht="15.75" x14ac:dyDescent="0.25">
      <c r="A16" s="36" t="s">
        <v>81</v>
      </c>
      <c r="B16" s="51" t="s">
        <v>119</v>
      </c>
      <c r="C16" s="61">
        <f>C17</f>
        <v>346679</v>
      </c>
    </row>
    <row r="17" spans="1:3" ht="15.75" x14ac:dyDescent="0.25">
      <c r="A17" s="37" t="s">
        <v>82</v>
      </c>
      <c r="B17" s="51" t="s">
        <v>120</v>
      </c>
      <c r="C17" s="61">
        <v>346679</v>
      </c>
    </row>
    <row r="18" spans="1:3" ht="31.5" x14ac:dyDescent="0.25">
      <c r="A18" s="38" t="s">
        <v>83</v>
      </c>
      <c r="B18" s="51" t="s">
        <v>121</v>
      </c>
      <c r="C18" s="61">
        <f>C19</f>
        <v>2273</v>
      </c>
    </row>
    <row r="19" spans="1:3" ht="31.5" x14ac:dyDescent="0.25">
      <c r="A19" s="38" t="s">
        <v>84</v>
      </c>
      <c r="B19" s="51" t="s">
        <v>122</v>
      </c>
      <c r="C19" s="61">
        <f>2392-119</f>
        <v>2273</v>
      </c>
    </row>
    <row r="20" spans="1:3" ht="15.75" x14ac:dyDescent="0.25">
      <c r="A20" s="36" t="s">
        <v>85</v>
      </c>
      <c r="B20" s="51" t="s">
        <v>123</v>
      </c>
      <c r="C20" s="61">
        <f>C21+C23</f>
        <v>28200</v>
      </c>
    </row>
    <row r="21" spans="1:3" ht="15.75" x14ac:dyDescent="0.25">
      <c r="A21" s="37" t="s">
        <v>86</v>
      </c>
      <c r="B21" s="51" t="s">
        <v>124</v>
      </c>
      <c r="C21" s="61">
        <v>28000</v>
      </c>
    </row>
    <row r="22" spans="1:3" ht="15.75" x14ac:dyDescent="0.25">
      <c r="A22" s="38" t="s">
        <v>87</v>
      </c>
      <c r="B22" s="51" t="s">
        <v>125</v>
      </c>
      <c r="C22" s="61">
        <v>0</v>
      </c>
    </row>
    <row r="23" spans="1:3" ht="15.75" x14ac:dyDescent="0.25">
      <c r="A23" s="38" t="s">
        <v>88</v>
      </c>
      <c r="B23" s="52" t="s">
        <v>126</v>
      </c>
      <c r="C23" s="62">
        <v>200</v>
      </c>
    </row>
    <row r="24" spans="1:3" ht="15.75" x14ac:dyDescent="0.25">
      <c r="A24" s="39" t="s">
        <v>89</v>
      </c>
      <c r="B24" s="51" t="s">
        <v>127</v>
      </c>
      <c r="C24" s="61">
        <f>C25+C26</f>
        <v>39715</v>
      </c>
    </row>
    <row r="25" spans="1:3" ht="15.75" x14ac:dyDescent="0.25">
      <c r="A25" s="37" t="s">
        <v>90</v>
      </c>
      <c r="B25" s="51" t="s">
        <v>128</v>
      </c>
      <c r="C25" s="61">
        <v>11300</v>
      </c>
    </row>
    <row r="26" spans="1:3" ht="15.75" x14ac:dyDescent="0.25">
      <c r="A26" s="37" t="s">
        <v>91</v>
      </c>
      <c r="B26" s="51" t="s">
        <v>129</v>
      </c>
      <c r="C26" s="61">
        <v>28415</v>
      </c>
    </row>
    <row r="27" spans="1:3" ht="15.75" x14ac:dyDescent="0.25">
      <c r="A27" s="39" t="s">
        <v>92</v>
      </c>
      <c r="B27" s="51" t="s">
        <v>130</v>
      </c>
      <c r="C27" s="61">
        <v>6000</v>
      </c>
    </row>
    <row r="28" spans="1:3" ht="30" x14ac:dyDescent="0.25">
      <c r="A28" s="40" t="s">
        <v>93</v>
      </c>
      <c r="B28" s="53" t="s">
        <v>131</v>
      </c>
      <c r="C28" s="63">
        <f>C29+C31+C30</f>
        <v>18512.8</v>
      </c>
    </row>
    <row r="29" spans="1:3" ht="78.75" x14ac:dyDescent="0.25">
      <c r="A29" s="41" t="s">
        <v>94</v>
      </c>
      <c r="B29" s="51" t="s">
        <v>132</v>
      </c>
      <c r="C29" s="61">
        <v>15473.6</v>
      </c>
    </row>
    <row r="30" spans="1:3" ht="15.75" x14ac:dyDescent="0.25">
      <c r="A30" s="41" t="s">
        <v>95</v>
      </c>
      <c r="B30" s="51" t="s">
        <v>133</v>
      </c>
      <c r="C30" s="61"/>
    </row>
    <row r="31" spans="1:3" ht="63" x14ac:dyDescent="0.25">
      <c r="A31" s="41" t="s">
        <v>96</v>
      </c>
      <c r="B31" s="51" t="s">
        <v>134</v>
      </c>
      <c r="C31" s="61">
        <v>3039.2</v>
      </c>
    </row>
    <row r="32" spans="1:3" ht="15.75" x14ac:dyDescent="0.25">
      <c r="A32" s="40" t="s">
        <v>97</v>
      </c>
      <c r="B32" s="51" t="s">
        <v>135</v>
      </c>
      <c r="C32" s="61">
        <f>C33</f>
        <v>6148</v>
      </c>
    </row>
    <row r="33" spans="1:3" ht="15.75" x14ac:dyDescent="0.25">
      <c r="A33" s="38" t="s">
        <v>98</v>
      </c>
      <c r="B33" s="51" t="s">
        <v>136</v>
      </c>
      <c r="C33" s="61">
        <v>6148</v>
      </c>
    </row>
    <row r="34" spans="1:3" ht="30" x14ac:dyDescent="0.25">
      <c r="A34" s="40" t="s">
        <v>99</v>
      </c>
      <c r="B34" s="51" t="s">
        <v>137</v>
      </c>
      <c r="C34" s="61">
        <f>C35+C36</f>
        <v>197.8</v>
      </c>
    </row>
    <row r="35" spans="1:3" ht="15.75" x14ac:dyDescent="0.25">
      <c r="A35" s="42" t="s">
        <v>100</v>
      </c>
      <c r="B35" s="54" t="s">
        <v>138</v>
      </c>
      <c r="C35" s="61">
        <v>100</v>
      </c>
    </row>
    <row r="36" spans="1:3" ht="30" x14ac:dyDescent="0.25">
      <c r="A36" s="42" t="s">
        <v>101</v>
      </c>
      <c r="B36" s="54" t="s">
        <v>139</v>
      </c>
      <c r="C36" s="61">
        <v>97.8</v>
      </c>
    </row>
    <row r="37" spans="1:3" ht="15.75" x14ac:dyDescent="0.25">
      <c r="A37" s="40" t="s">
        <v>102</v>
      </c>
      <c r="B37" s="51" t="s">
        <v>140</v>
      </c>
      <c r="C37" s="61">
        <f>C38+C40</f>
        <v>3656.4</v>
      </c>
    </row>
    <row r="38" spans="1:3" ht="63" x14ac:dyDescent="0.25">
      <c r="A38" s="43" t="s">
        <v>103</v>
      </c>
      <c r="B38" s="51" t="s">
        <v>141</v>
      </c>
      <c r="C38" s="61">
        <v>3258.4</v>
      </c>
    </row>
    <row r="39" spans="1:3" ht="47.25" x14ac:dyDescent="0.25">
      <c r="A39" s="44" t="s">
        <v>104</v>
      </c>
      <c r="B39" s="51" t="s">
        <v>142</v>
      </c>
      <c r="C39" s="61">
        <v>0</v>
      </c>
    </row>
    <row r="40" spans="1:3" ht="31.5" x14ac:dyDescent="0.25">
      <c r="A40" s="44" t="s">
        <v>105</v>
      </c>
      <c r="B40" s="51" t="s">
        <v>143</v>
      </c>
      <c r="C40" s="61">
        <v>398</v>
      </c>
    </row>
    <row r="41" spans="1:3" ht="15.75" x14ac:dyDescent="0.25">
      <c r="A41" s="40" t="s">
        <v>106</v>
      </c>
      <c r="B41" s="51" t="s">
        <v>144</v>
      </c>
      <c r="C41" s="61">
        <v>2409</v>
      </c>
    </row>
    <row r="42" spans="1:3" ht="15.75" x14ac:dyDescent="0.25">
      <c r="A42" s="40" t="s">
        <v>107</v>
      </c>
      <c r="B42" s="51" t="s">
        <v>145</v>
      </c>
      <c r="C42" s="61">
        <v>1678.4</v>
      </c>
    </row>
    <row r="43" spans="1:3" ht="15.75" x14ac:dyDescent="0.25">
      <c r="A43" s="40" t="s">
        <v>108</v>
      </c>
      <c r="B43" s="51" t="s">
        <v>146</v>
      </c>
      <c r="C43" s="61">
        <f>C44+C50</f>
        <v>681637</v>
      </c>
    </row>
    <row r="44" spans="1:3" ht="31.5" x14ac:dyDescent="0.25">
      <c r="A44" s="38" t="s">
        <v>109</v>
      </c>
      <c r="B44" s="51" t="s">
        <v>147</v>
      </c>
      <c r="C44" s="61">
        <f>C45+C46+C47+C48</f>
        <v>681747.7</v>
      </c>
    </row>
    <row r="45" spans="1:3" ht="15.75" x14ac:dyDescent="0.25">
      <c r="A45" s="38" t="s">
        <v>110</v>
      </c>
      <c r="B45" s="51" t="s">
        <v>148</v>
      </c>
      <c r="C45" s="61">
        <v>4443.3999999999996</v>
      </c>
    </row>
    <row r="46" spans="1:3" ht="31.5" x14ac:dyDescent="0.25">
      <c r="A46" s="45" t="s">
        <v>111</v>
      </c>
      <c r="B46" s="55" t="s">
        <v>149</v>
      </c>
      <c r="C46" s="61">
        <v>169420.79999999999</v>
      </c>
    </row>
    <row r="47" spans="1:3" ht="15.75" x14ac:dyDescent="0.25">
      <c r="A47" s="45" t="s">
        <v>112</v>
      </c>
      <c r="B47" s="55" t="s">
        <v>150</v>
      </c>
      <c r="C47" s="61">
        <v>507760</v>
      </c>
    </row>
    <row r="48" spans="1:3" ht="15.75" x14ac:dyDescent="0.25">
      <c r="A48" s="46" t="s">
        <v>113</v>
      </c>
      <c r="B48" s="51" t="s">
        <v>151</v>
      </c>
      <c r="C48" s="61">
        <v>123.5</v>
      </c>
    </row>
    <row r="49" spans="1:3" ht="47.25" x14ac:dyDescent="0.25">
      <c r="A49" s="47" t="s">
        <v>114</v>
      </c>
      <c r="B49" s="56" t="s">
        <v>152</v>
      </c>
      <c r="C49" s="61">
        <v>0</v>
      </c>
    </row>
    <row r="50" spans="1:3" ht="63" x14ac:dyDescent="0.25">
      <c r="A50" s="46" t="s">
        <v>115</v>
      </c>
      <c r="B50" s="57" t="s">
        <v>153</v>
      </c>
      <c r="C50" s="61">
        <v>-110.7</v>
      </c>
    </row>
    <row r="51" spans="1:3" ht="18.75" x14ac:dyDescent="0.3">
      <c r="A51" s="48" t="s">
        <v>116</v>
      </c>
      <c r="B51" s="58"/>
      <c r="C51" s="64">
        <f>C43+C15</f>
        <v>1137106.3999999999</v>
      </c>
    </row>
  </sheetData>
  <mergeCells count="14">
    <mergeCell ref="A10:C10"/>
    <mergeCell ref="A11:C11"/>
    <mergeCell ref="A12:A13"/>
    <mergeCell ref="B12:B13"/>
    <mergeCell ref="C12:C13"/>
    <mergeCell ref="A4:C4"/>
    <mergeCell ref="A5:C5"/>
    <mergeCell ref="A6:C6"/>
    <mergeCell ref="A7:C7"/>
    <mergeCell ref="A8:C8"/>
    <mergeCell ref="A9:C9"/>
    <mergeCell ref="A1:C1"/>
    <mergeCell ref="A2:C2"/>
    <mergeCell ref="A3:C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4"/>
  <sheetViews>
    <sheetView workbookViewId="0">
      <selection sqref="A1:H1"/>
    </sheetView>
  </sheetViews>
  <sheetFormatPr defaultRowHeight="15" x14ac:dyDescent="0.25"/>
  <cols>
    <col min="1" max="1" width="65.42578125" customWidth="1"/>
    <col min="2" max="2" width="2.7109375" customWidth="1"/>
    <col min="3" max="3" width="2.5703125" customWidth="1"/>
    <col min="4" max="4" width="3.5703125" customWidth="1"/>
    <col min="5" max="5" width="6.140625" customWidth="1"/>
    <col min="6" max="6" width="4.7109375" customWidth="1"/>
    <col min="7" max="7" width="13.7109375" customWidth="1"/>
    <col min="8" max="8" width="17.28515625" customWidth="1"/>
  </cols>
  <sheetData>
    <row r="1" spans="1:8" ht="45" customHeight="1" x14ac:dyDescent="0.25">
      <c r="A1" s="495" t="s">
        <v>593</v>
      </c>
      <c r="B1" s="495"/>
      <c r="C1" s="495"/>
      <c r="D1" s="495"/>
      <c r="E1" s="495"/>
      <c r="F1" s="495"/>
      <c r="G1" s="495"/>
      <c r="H1" s="495"/>
    </row>
    <row r="2" spans="1:8" ht="44.25" customHeight="1" x14ac:dyDescent="0.25">
      <c r="A2" s="495" t="s">
        <v>594</v>
      </c>
      <c r="B2" s="495"/>
      <c r="C2" s="495"/>
      <c r="D2" s="495"/>
      <c r="E2" s="495"/>
      <c r="F2" s="495"/>
      <c r="G2" s="495"/>
      <c r="H2" s="495"/>
    </row>
    <row r="3" spans="1:8" ht="45" customHeight="1" x14ac:dyDescent="0.25">
      <c r="A3" s="496" t="s">
        <v>595</v>
      </c>
      <c r="B3" s="496"/>
      <c r="C3" s="496"/>
      <c r="D3" s="496"/>
      <c r="E3" s="496"/>
      <c r="F3" s="496"/>
      <c r="G3" s="496"/>
      <c r="H3" s="496"/>
    </row>
    <row r="4" spans="1:8" x14ac:dyDescent="0.25">
      <c r="A4" s="497" t="s">
        <v>3</v>
      </c>
      <c r="B4" s="497" t="s">
        <v>267</v>
      </c>
      <c r="C4" s="497"/>
      <c r="D4" s="497"/>
      <c r="E4" s="497"/>
      <c r="F4" s="498" t="s">
        <v>268</v>
      </c>
      <c r="G4" s="499" t="s">
        <v>257</v>
      </c>
      <c r="H4" s="500"/>
    </row>
    <row r="5" spans="1:8" x14ac:dyDescent="0.25">
      <c r="A5" s="497"/>
      <c r="B5" s="497"/>
      <c r="C5" s="497"/>
      <c r="D5" s="497"/>
      <c r="E5" s="497"/>
      <c r="F5" s="501"/>
      <c r="G5" s="502">
        <v>2021</v>
      </c>
      <c r="H5" s="502">
        <v>2022</v>
      </c>
    </row>
    <row r="6" spans="1:8" x14ac:dyDescent="0.25">
      <c r="A6" s="503">
        <v>1</v>
      </c>
      <c r="B6" s="504">
        <v>2</v>
      </c>
      <c r="C6" s="505"/>
      <c r="D6" s="505"/>
      <c r="E6" s="506"/>
      <c r="F6" s="507">
        <v>3</v>
      </c>
      <c r="G6" s="502">
        <v>4</v>
      </c>
      <c r="H6" s="502">
        <v>5</v>
      </c>
    </row>
    <row r="7" spans="1:8" ht="22.5" x14ac:dyDescent="0.25">
      <c r="A7" s="508" t="s">
        <v>569</v>
      </c>
      <c r="B7" s="508"/>
      <c r="C7" s="509"/>
      <c r="D7" s="509"/>
      <c r="E7" s="510"/>
      <c r="F7" s="509"/>
      <c r="G7" s="511">
        <v>222884.60000000003</v>
      </c>
      <c r="H7" s="511">
        <v>207390.19999999998</v>
      </c>
    </row>
    <row r="8" spans="1:8" ht="24" x14ac:dyDescent="0.25">
      <c r="A8" s="512" t="s">
        <v>271</v>
      </c>
      <c r="B8" s="435" t="s">
        <v>10</v>
      </c>
      <c r="C8" s="436" t="s">
        <v>272</v>
      </c>
      <c r="D8" s="436" t="s">
        <v>273</v>
      </c>
      <c r="E8" s="437" t="s">
        <v>274</v>
      </c>
      <c r="F8" s="436"/>
      <c r="G8" s="161">
        <v>67140.7</v>
      </c>
      <c r="H8" s="161">
        <v>67401</v>
      </c>
    </row>
    <row r="9" spans="1:8" ht="72" x14ac:dyDescent="0.25">
      <c r="A9" s="388" t="s">
        <v>275</v>
      </c>
      <c r="B9" s="390" t="s">
        <v>10</v>
      </c>
      <c r="C9" s="391" t="s">
        <v>276</v>
      </c>
      <c r="D9" s="391" t="s">
        <v>273</v>
      </c>
      <c r="E9" s="392" t="s">
        <v>274</v>
      </c>
      <c r="F9" s="391"/>
      <c r="G9" s="162">
        <v>67109.7</v>
      </c>
      <c r="H9" s="162">
        <v>67370</v>
      </c>
    </row>
    <row r="10" spans="1:8" ht="24" x14ac:dyDescent="0.25">
      <c r="A10" s="388" t="s">
        <v>363</v>
      </c>
      <c r="B10" s="390" t="s">
        <v>10</v>
      </c>
      <c r="C10" s="391" t="s">
        <v>276</v>
      </c>
      <c r="D10" s="391" t="s">
        <v>273</v>
      </c>
      <c r="E10" s="392" t="s">
        <v>364</v>
      </c>
      <c r="F10" s="391"/>
      <c r="G10" s="162">
        <v>3112.8</v>
      </c>
      <c r="H10" s="162">
        <v>3182.3999999999996</v>
      </c>
    </row>
    <row r="11" spans="1:8" ht="36" x14ac:dyDescent="0.25">
      <c r="A11" s="388" t="s">
        <v>279</v>
      </c>
      <c r="B11" s="390"/>
      <c r="C11" s="391"/>
      <c r="D11" s="391"/>
      <c r="E11" s="392"/>
      <c r="F11" s="391" t="s">
        <v>280</v>
      </c>
      <c r="G11" s="162">
        <v>3024.8</v>
      </c>
      <c r="H11" s="162">
        <v>3117.2</v>
      </c>
    </row>
    <row r="12" spans="1:8" x14ac:dyDescent="0.25">
      <c r="A12" s="388" t="s">
        <v>281</v>
      </c>
      <c r="B12" s="390"/>
      <c r="C12" s="391"/>
      <c r="D12" s="391"/>
      <c r="E12" s="392"/>
      <c r="F12" s="391" t="s">
        <v>282</v>
      </c>
      <c r="G12" s="162">
        <v>3024.8</v>
      </c>
      <c r="H12" s="162">
        <v>3117.2</v>
      </c>
    </row>
    <row r="13" spans="1:8" x14ac:dyDescent="0.25">
      <c r="A13" s="388" t="s">
        <v>437</v>
      </c>
      <c r="B13" s="390"/>
      <c r="C13" s="391"/>
      <c r="D13" s="391"/>
      <c r="E13" s="392"/>
      <c r="F13" s="391" t="s">
        <v>291</v>
      </c>
      <c r="G13" s="162">
        <v>88</v>
      </c>
      <c r="H13" s="162">
        <v>65.2</v>
      </c>
    </row>
    <row r="14" spans="1:8" ht="24" x14ac:dyDescent="0.25">
      <c r="A14" s="388" t="s">
        <v>292</v>
      </c>
      <c r="B14" s="390"/>
      <c r="C14" s="391"/>
      <c r="D14" s="391"/>
      <c r="E14" s="392"/>
      <c r="F14" s="391" t="s">
        <v>293</v>
      </c>
      <c r="G14" s="162">
        <v>88</v>
      </c>
      <c r="H14" s="162">
        <v>65.2</v>
      </c>
    </row>
    <row r="15" spans="1:8" ht="36" x14ac:dyDescent="0.25">
      <c r="A15" s="388" t="s">
        <v>302</v>
      </c>
      <c r="B15" s="390" t="s">
        <v>10</v>
      </c>
      <c r="C15" s="391" t="s">
        <v>276</v>
      </c>
      <c r="D15" s="391" t="s">
        <v>273</v>
      </c>
      <c r="E15" s="392" t="s">
        <v>303</v>
      </c>
      <c r="F15" s="391"/>
      <c r="G15" s="162">
        <v>1199.4000000000001</v>
      </c>
      <c r="H15" s="162">
        <v>1241.8</v>
      </c>
    </row>
    <row r="16" spans="1:8" ht="36" x14ac:dyDescent="0.25">
      <c r="A16" s="388" t="s">
        <v>279</v>
      </c>
      <c r="B16" s="390"/>
      <c r="C16" s="391"/>
      <c r="D16" s="391"/>
      <c r="E16" s="392"/>
      <c r="F16" s="391" t="s">
        <v>280</v>
      </c>
      <c r="G16" s="162">
        <v>1117.2</v>
      </c>
      <c r="H16" s="162">
        <v>1159.5999999999999</v>
      </c>
    </row>
    <row r="17" spans="1:8" x14ac:dyDescent="0.25">
      <c r="A17" s="388" t="s">
        <v>281</v>
      </c>
      <c r="B17" s="390"/>
      <c r="C17" s="391"/>
      <c r="D17" s="391"/>
      <c r="E17" s="392"/>
      <c r="F17" s="391" t="s">
        <v>282</v>
      </c>
      <c r="G17" s="162">
        <v>1117.2</v>
      </c>
      <c r="H17" s="162">
        <v>1159.5999999999999</v>
      </c>
    </row>
    <row r="18" spans="1:8" x14ac:dyDescent="0.25">
      <c r="A18" s="388" t="s">
        <v>437</v>
      </c>
      <c r="B18" s="390"/>
      <c r="C18" s="391"/>
      <c r="D18" s="391"/>
      <c r="E18" s="392"/>
      <c r="F18" s="391" t="s">
        <v>291</v>
      </c>
      <c r="G18" s="162">
        <v>82.2</v>
      </c>
      <c r="H18" s="162">
        <v>82.2</v>
      </c>
    </row>
    <row r="19" spans="1:8" ht="24" x14ac:dyDescent="0.25">
      <c r="A19" s="388" t="s">
        <v>292</v>
      </c>
      <c r="B19" s="390"/>
      <c r="C19" s="391"/>
      <c r="D19" s="391"/>
      <c r="E19" s="392"/>
      <c r="F19" s="391" t="s">
        <v>293</v>
      </c>
      <c r="G19" s="162">
        <v>82.2</v>
      </c>
      <c r="H19" s="162">
        <v>82.2</v>
      </c>
    </row>
    <row r="20" spans="1:8" ht="36" x14ac:dyDescent="0.25">
      <c r="A20" s="388" t="s">
        <v>304</v>
      </c>
      <c r="B20" s="390" t="s">
        <v>10</v>
      </c>
      <c r="C20" s="391" t="s">
        <v>276</v>
      </c>
      <c r="D20" s="391" t="s">
        <v>273</v>
      </c>
      <c r="E20" s="392" t="s">
        <v>305</v>
      </c>
      <c r="F20" s="391"/>
      <c r="G20" s="162">
        <v>2998.3999999999996</v>
      </c>
      <c r="H20" s="162">
        <v>3104.3</v>
      </c>
    </row>
    <row r="21" spans="1:8" ht="36" x14ac:dyDescent="0.25">
      <c r="A21" s="388" t="s">
        <v>279</v>
      </c>
      <c r="B21" s="390"/>
      <c r="C21" s="391"/>
      <c r="D21" s="391"/>
      <c r="E21" s="392"/>
      <c r="F21" s="391" t="s">
        <v>280</v>
      </c>
      <c r="G21" s="162">
        <v>2843.8999999999996</v>
      </c>
      <c r="H21" s="162">
        <v>2949.8</v>
      </c>
    </row>
    <row r="22" spans="1:8" x14ac:dyDescent="0.25">
      <c r="A22" s="388" t="s">
        <v>281</v>
      </c>
      <c r="B22" s="390"/>
      <c r="C22" s="391"/>
      <c r="D22" s="391"/>
      <c r="E22" s="392"/>
      <c r="F22" s="391" t="s">
        <v>282</v>
      </c>
      <c r="G22" s="162">
        <v>2843.8999999999996</v>
      </c>
      <c r="H22" s="162">
        <v>2949.8</v>
      </c>
    </row>
    <row r="23" spans="1:8" x14ac:dyDescent="0.25">
      <c r="A23" s="388" t="s">
        <v>437</v>
      </c>
      <c r="B23" s="390"/>
      <c r="C23" s="391"/>
      <c r="D23" s="391"/>
      <c r="E23" s="392"/>
      <c r="F23" s="391" t="s">
        <v>291</v>
      </c>
      <c r="G23" s="162">
        <v>154.5</v>
      </c>
      <c r="H23" s="162">
        <v>154.5</v>
      </c>
    </row>
    <row r="24" spans="1:8" ht="24" x14ac:dyDescent="0.25">
      <c r="A24" s="388" t="s">
        <v>292</v>
      </c>
      <c r="B24" s="390"/>
      <c r="C24" s="391"/>
      <c r="D24" s="391"/>
      <c r="E24" s="392"/>
      <c r="F24" s="391" t="s">
        <v>293</v>
      </c>
      <c r="G24" s="162">
        <v>154.5</v>
      </c>
      <c r="H24" s="162">
        <v>154.5</v>
      </c>
    </row>
    <row r="25" spans="1:8" ht="24" x14ac:dyDescent="0.25">
      <c r="A25" s="388" t="s">
        <v>298</v>
      </c>
      <c r="B25" s="390" t="s">
        <v>10</v>
      </c>
      <c r="C25" s="391" t="s">
        <v>276</v>
      </c>
      <c r="D25" s="391" t="s">
        <v>273</v>
      </c>
      <c r="E25" s="392" t="s">
        <v>299</v>
      </c>
      <c r="F25" s="391"/>
      <c r="G25" s="162">
        <v>674.7</v>
      </c>
      <c r="H25" s="162">
        <v>695.90000000000009</v>
      </c>
    </row>
    <row r="26" spans="1:8" ht="36" x14ac:dyDescent="0.25">
      <c r="A26" s="388" t="s">
        <v>279</v>
      </c>
      <c r="B26" s="390"/>
      <c r="C26" s="391"/>
      <c r="D26" s="391"/>
      <c r="E26" s="392"/>
      <c r="F26" s="391" t="s">
        <v>280</v>
      </c>
      <c r="G26" s="162">
        <v>572.5</v>
      </c>
      <c r="H26" s="162">
        <v>593.70000000000005</v>
      </c>
    </row>
    <row r="27" spans="1:8" x14ac:dyDescent="0.25">
      <c r="A27" s="388" t="s">
        <v>281</v>
      </c>
      <c r="B27" s="390"/>
      <c r="C27" s="391"/>
      <c r="D27" s="391"/>
      <c r="E27" s="392"/>
      <c r="F27" s="391" t="s">
        <v>282</v>
      </c>
      <c r="G27" s="162">
        <v>572.5</v>
      </c>
      <c r="H27" s="162">
        <v>593.70000000000005</v>
      </c>
    </row>
    <row r="28" spans="1:8" x14ac:dyDescent="0.25">
      <c r="A28" s="388" t="s">
        <v>437</v>
      </c>
      <c r="B28" s="390"/>
      <c r="C28" s="391"/>
      <c r="D28" s="391"/>
      <c r="E28" s="392"/>
      <c r="F28" s="391" t="s">
        <v>291</v>
      </c>
      <c r="G28" s="162">
        <v>102.2</v>
      </c>
      <c r="H28" s="162">
        <v>102.2</v>
      </c>
    </row>
    <row r="29" spans="1:8" ht="24" x14ac:dyDescent="0.25">
      <c r="A29" s="388" t="s">
        <v>292</v>
      </c>
      <c r="B29" s="390"/>
      <c r="C29" s="391"/>
      <c r="D29" s="391"/>
      <c r="E29" s="392"/>
      <c r="F29" s="391" t="s">
        <v>293</v>
      </c>
      <c r="G29" s="162">
        <v>102.2</v>
      </c>
      <c r="H29" s="162">
        <v>102.2</v>
      </c>
    </row>
    <row r="30" spans="1:8" ht="36" x14ac:dyDescent="0.25">
      <c r="A30" s="388" t="s">
        <v>438</v>
      </c>
      <c r="B30" s="390" t="s">
        <v>10</v>
      </c>
      <c r="C30" s="391" t="s">
        <v>276</v>
      </c>
      <c r="D30" s="391" t="s">
        <v>273</v>
      </c>
      <c r="E30" s="392" t="s">
        <v>439</v>
      </c>
      <c r="F30" s="391"/>
      <c r="G30" s="162">
        <v>5</v>
      </c>
      <c r="H30" s="162">
        <v>5</v>
      </c>
    </row>
    <row r="31" spans="1:8" x14ac:dyDescent="0.25">
      <c r="A31" s="388" t="s">
        <v>437</v>
      </c>
      <c r="B31" s="390"/>
      <c r="C31" s="391"/>
      <c r="D31" s="391"/>
      <c r="E31" s="392"/>
      <c r="F31" s="391" t="s">
        <v>291</v>
      </c>
      <c r="G31" s="162">
        <v>5</v>
      </c>
      <c r="H31" s="162">
        <v>5</v>
      </c>
    </row>
    <row r="32" spans="1:8" ht="24" x14ac:dyDescent="0.25">
      <c r="A32" s="388" t="s">
        <v>292</v>
      </c>
      <c r="B32" s="390"/>
      <c r="C32" s="391"/>
      <c r="D32" s="391"/>
      <c r="E32" s="392"/>
      <c r="F32" s="391" t="s">
        <v>293</v>
      </c>
      <c r="G32" s="162">
        <v>5</v>
      </c>
      <c r="H32" s="162">
        <v>5</v>
      </c>
    </row>
    <row r="33" spans="1:8" x14ac:dyDescent="0.25">
      <c r="A33" s="388" t="s">
        <v>300</v>
      </c>
      <c r="B33" s="390" t="s">
        <v>10</v>
      </c>
      <c r="C33" s="391" t="s">
        <v>276</v>
      </c>
      <c r="D33" s="391" t="s">
        <v>273</v>
      </c>
      <c r="E33" s="392" t="s">
        <v>301</v>
      </c>
      <c r="F33" s="391"/>
      <c r="G33" s="162">
        <v>25</v>
      </c>
      <c r="H33" s="162">
        <v>25</v>
      </c>
    </row>
    <row r="34" spans="1:8" ht="36" x14ac:dyDescent="0.25">
      <c r="A34" s="388" t="s">
        <v>279</v>
      </c>
      <c r="B34" s="390"/>
      <c r="C34" s="391"/>
      <c r="D34" s="391"/>
      <c r="E34" s="392"/>
      <c r="F34" s="391" t="s">
        <v>280</v>
      </c>
      <c r="G34" s="162">
        <v>12.5</v>
      </c>
      <c r="H34" s="162">
        <v>12.5</v>
      </c>
    </row>
    <row r="35" spans="1:8" x14ac:dyDescent="0.25">
      <c r="A35" s="388" t="s">
        <v>281</v>
      </c>
      <c r="B35" s="390"/>
      <c r="C35" s="391"/>
      <c r="D35" s="391"/>
      <c r="E35" s="392"/>
      <c r="F35" s="391" t="s">
        <v>282</v>
      </c>
      <c r="G35" s="162">
        <v>12.5</v>
      </c>
      <c r="H35" s="162">
        <v>12.5</v>
      </c>
    </row>
    <row r="36" spans="1:8" x14ac:dyDescent="0.25">
      <c r="A36" s="388" t="s">
        <v>437</v>
      </c>
      <c r="B36" s="390"/>
      <c r="C36" s="391"/>
      <c r="D36" s="391"/>
      <c r="E36" s="392"/>
      <c r="F36" s="391" t="s">
        <v>291</v>
      </c>
      <c r="G36" s="162">
        <v>12.5</v>
      </c>
      <c r="H36" s="162">
        <v>12.5</v>
      </c>
    </row>
    <row r="37" spans="1:8" ht="24" x14ac:dyDescent="0.25">
      <c r="A37" s="388" t="s">
        <v>292</v>
      </c>
      <c r="B37" s="390"/>
      <c r="C37" s="391"/>
      <c r="D37" s="391"/>
      <c r="E37" s="392"/>
      <c r="F37" s="391" t="s">
        <v>293</v>
      </c>
      <c r="G37" s="162">
        <v>12.5</v>
      </c>
      <c r="H37" s="162">
        <v>12.5</v>
      </c>
    </row>
    <row r="38" spans="1:8" x14ac:dyDescent="0.25">
      <c r="A38" s="388" t="s">
        <v>539</v>
      </c>
      <c r="B38" s="390" t="s">
        <v>10</v>
      </c>
      <c r="C38" s="391" t="s">
        <v>276</v>
      </c>
      <c r="D38" s="391" t="s">
        <v>273</v>
      </c>
      <c r="E38" s="392" t="s">
        <v>540</v>
      </c>
      <c r="F38" s="391"/>
      <c r="G38" s="162">
        <v>599.70000000000005</v>
      </c>
      <c r="H38" s="162">
        <v>620.9</v>
      </c>
    </row>
    <row r="39" spans="1:8" ht="36" x14ac:dyDescent="0.25">
      <c r="A39" s="388" t="s">
        <v>279</v>
      </c>
      <c r="B39" s="390"/>
      <c r="C39" s="391"/>
      <c r="D39" s="391"/>
      <c r="E39" s="392"/>
      <c r="F39" s="391" t="s">
        <v>280</v>
      </c>
      <c r="G39" s="162">
        <v>574.70000000000005</v>
      </c>
      <c r="H39" s="162">
        <v>595.9</v>
      </c>
    </row>
    <row r="40" spans="1:8" x14ac:dyDescent="0.25">
      <c r="A40" s="388" t="s">
        <v>281</v>
      </c>
      <c r="B40" s="390"/>
      <c r="C40" s="391"/>
      <c r="D40" s="391"/>
      <c r="E40" s="392"/>
      <c r="F40" s="391" t="s">
        <v>282</v>
      </c>
      <c r="G40" s="162">
        <v>574.70000000000005</v>
      </c>
      <c r="H40" s="162">
        <v>595.9</v>
      </c>
    </row>
    <row r="41" spans="1:8" x14ac:dyDescent="0.25">
      <c r="A41" s="388" t="s">
        <v>437</v>
      </c>
      <c r="B41" s="390"/>
      <c r="C41" s="391"/>
      <c r="D41" s="391"/>
      <c r="E41" s="392"/>
      <c r="F41" s="391" t="s">
        <v>291</v>
      </c>
      <c r="G41" s="162">
        <v>25</v>
      </c>
      <c r="H41" s="162">
        <v>25</v>
      </c>
    </row>
    <row r="42" spans="1:8" ht="24" x14ac:dyDescent="0.25">
      <c r="A42" s="388" t="s">
        <v>292</v>
      </c>
      <c r="B42" s="390"/>
      <c r="C42" s="391"/>
      <c r="D42" s="391"/>
      <c r="E42" s="392"/>
      <c r="F42" s="391" t="s">
        <v>293</v>
      </c>
      <c r="G42" s="162">
        <v>25</v>
      </c>
      <c r="H42" s="162">
        <v>25</v>
      </c>
    </row>
    <row r="43" spans="1:8" x14ac:dyDescent="0.25">
      <c r="A43" s="388" t="s">
        <v>277</v>
      </c>
      <c r="B43" s="390" t="s">
        <v>10</v>
      </c>
      <c r="C43" s="391" t="s">
        <v>276</v>
      </c>
      <c r="D43" s="391" t="s">
        <v>273</v>
      </c>
      <c r="E43" s="392" t="s">
        <v>278</v>
      </c>
      <c r="F43" s="391"/>
      <c r="G43" s="162">
        <v>1547.9</v>
      </c>
      <c r="H43" s="162">
        <v>1547.9</v>
      </c>
    </row>
    <row r="44" spans="1:8" ht="36" x14ac:dyDescent="0.25">
      <c r="A44" s="388" t="s">
        <v>279</v>
      </c>
      <c r="B44" s="390"/>
      <c r="C44" s="391"/>
      <c r="D44" s="391"/>
      <c r="E44" s="392"/>
      <c r="F44" s="391" t="s">
        <v>280</v>
      </c>
      <c r="G44" s="162">
        <v>1547.9</v>
      </c>
      <c r="H44" s="162">
        <v>1547.9</v>
      </c>
    </row>
    <row r="45" spans="1:8" x14ac:dyDescent="0.25">
      <c r="A45" s="388" t="s">
        <v>281</v>
      </c>
      <c r="B45" s="390"/>
      <c r="C45" s="391"/>
      <c r="D45" s="391"/>
      <c r="E45" s="392"/>
      <c r="F45" s="391" t="s">
        <v>282</v>
      </c>
      <c r="G45" s="162">
        <v>1547.9</v>
      </c>
      <c r="H45" s="162">
        <v>1547.9</v>
      </c>
    </row>
    <row r="46" spans="1:8" ht="24" x14ac:dyDescent="0.25">
      <c r="A46" s="388" t="s">
        <v>570</v>
      </c>
      <c r="B46" s="390" t="s">
        <v>10</v>
      </c>
      <c r="C46" s="391" t="s">
        <v>276</v>
      </c>
      <c r="D46" s="391" t="s">
        <v>273</v>
      </c>
      <c r="E46" s="392" t="s">
        <v>308</v>
      </c>
      <c r="F46" s="391"/>
      <c r="G46" s="162">
        <v>33821.300000000003</v>
      </c>
      <c r="H46" s="162">
        <v>33821.300000000003</v>
      </c>
    </row>
    <row r="47" spans="1:8" ht="36" x14ac:dyDescent="0.25">
      <c r="A47" s="388" t="s">
        <v>279</v>
      </c>
      <c r="B47" s="390"/>
      <c r="C47" s="391"/>
      <c r="D47" s="391"/>
      <c r="E47" s="392"/>
      <c r="F47" s="391" t="s">
        <v>280</v>
      </c>
      <c r="G47" s="162">
        <v>26840.400000000001</v>
      </c>
      <c r="H47" s="162">
        <v>26840.400000000001</v>
      </c>
    </row>
    <row r="48" spans="1:8" x14ac:dyDescent="0.25">
      <c r="A48" s="388" t="s">
        <v>281</v>
      </c>
      <c r="B48" s="390"/>
      <c r="C48" s="391"/>
      <c r="D48" s="391"/>
      <c r="E48" s="392"/>
      <c r="F48" s="391" t="s">
        <v>282</v>
      </c>
      <c r="G48" s="162">
        <v>26840.400000000001</v>
      </c>
      <c r="H48" s="162">
        <v>26840.400000000001</v>
      </c>
    </row>
    <row r="49" spans="1:8" x14ac:dyDescent="0.25">
      <c r="A49" s="388" t="s">
        <v>437</v>
      </c>
      <c r="B49" s="390"/>
      <c r="C49" s="391"/>
      <c r="D49" s="391"/>
      <c r="E49" s="392"/>
      <c r="F49" s="391" t="s">
        <v>291</v>
      </c>
      <c r="G49" s="162">
        <v>5534.1</v>
      </c>
      <c r="H49" s="162">
        <v>5534.1</v>
      </c>
    </row>
    <row r="50" spans="1:8" ht="24" x14ac:dyDescent="0.25">
      <c r="A50" s="388" t="s">
        <v>292</v>
      </c>
      <c r="B50" s="390"/>
      <c r="C50" s="391"/>
      <c r="D50" s="391"/>
      <c r="E50" s="392"/>
      <c r="F50" s="391" t="s">
        <v>293</v>
      </c>
      <c r="G50" s="162">
        <v>5534.1</v>
      </c>
      <c r="H50" s="162">
        <v>5534.1</v>
      </c>
    </row>
    <row r="51" spans="1:8" x14ac:dyDescent="0.25">
      <c r="A51" s="388" t="s">
        <v>294</v>
      </c>
      <c r="B51" s="390"/>
      <c r="C51" s="391"/>
      <c r="D51" s="391"/>
      <c r="E51" s="392"/>
      <c r="F51" s="391" t="s">
        <v>295</v>
      </c>
      <c r="G51" s="162">
        <v>1446.7999999999997</v>
      </c>
      <c r="H51" s="162">
        <v>1446.7999999999997</v>
      </c>
    </row>
    <row r="52" spans="1:8" x14ac:dyDescent="0.25">
      <c r="A52" s="388" t="s">
        <v>296</v>
      </c>
      <c r="B52" s="390"/>
      <c r="C52" s="391"/>
      <c r="D52" s="391"/>
      <c r="E52" s="392"/>
      <c r="F52" s="391" t="s">
        <v>297</v>
      </c>
      <c r="G52" s="162">
        <v>1446.7999999999997</v>
      </c>
      <c r="H52" s="162">
        <v>1446.7999999999997</v>
      </c>
    </row>
    <row r="53" spans="1:8" ht="24" x14ac:dyDescent="0.25">
      <c r="A53" s="388" t="s">
        <v>440</v>
      </c>
      <c r="B53" s="390" t="s">
        <v>10</v>
      </c>
      <c r="C53" s="391" t="s">
        <v>276</v>
      </c>
      <c r="D53" s="391" t="s">
        <v>273</v>
      </c>
      <c r="E53" s="392" t="s">
        <v>441</v>
      </c>
      <c r="F53" s="391"/>
      <c r="G53" s="162">
        <v>10197.1</v>
      </c>
      <c r="H53" s="162">
        <v>10197.1</v>
      </c>
    </row>
    <row r="54" spans="1:8" ht="36" x14ac:dyDescent="0.25">
      <c r="A54" s="388" t="s">
        <v>279</v>
      </c>
      <c r="B54" s="390"/>
      <c r="C54" s="391"/>
      <c r="D54" s="391"/>
      <c r="E54" s="392"/>
      <c r="F54" s="391" t="s">
        <v>280</v>
      </c>
      <c r="G54" s="162">
        <v>9742.7000000000007</v>
      </c>
      <c r="H54" s="162">
        <v>9742.7000000000007</v>
      </c>
    </row>
    <row r="55" spans="1:8" x14ac:dyDescent="0.25">
      <c r="A55" s="388" t="s">
        <v>281</v>
      </c>
      <c r="B55" s="390"/>
      <c r="C55" s="391"/>
      <c r="D55" s="391"/>
      <c r="E55" s="392"/>
      <c r="F55" s="391" t="s">
        <v>282</v>
      </c>
      <c r="G55" s="162">
        <v>9742.7000000000007</v>
      </c>
      <c r="H55" s="162">
        <v>9742.7000000000007</v>
      </c>
    </row>
    <row r="56" spans="1:8" x14ac:dyDescent="0.25">
      <c r="A56" s="388" t="s">
        <v>437</v>
      </c>
      <c r="B56" s="390"/>
      <c r="C56" s="391"/>
      <c r="D56" s="391"/>
      <c r="E56" s="392"/>
      <c r="F56" s="391" t="s">
        <v>291</v>
      </c>
      <c r="G56" s="162">
        <v>454.4</v>
      </c>
      <c r="H56" s="162">
        <v>454.4</v>
      </c>
    </row>
    <row r="57" spans="1:8" ht="24" x14ac:dyDescent="0.25">
      <c r="A57" s="388" t="s">
        <v>292</v>
      </c>
      <c r="B57" s="390"/>
      <c r="C57" s="391"/>
      <c r="D57" s="391"/>
      <c r="E57" s="392"/>
      <c r="F57" s="391" t="s">
        <v>293</v>
      </c>
      <c r="G57" s="162">
        <v>454.4</v>
      </c>
      <c r="H57" s="162">
        <v>454.4</v>
      </c>
    </row>
    <row r="58" spans="1:8" ht="24" x14ac:dyDescent="0.25">
      <c r="A58" s="388" t="s">
        <v>541</v>
      </c>
      <c r="B58" s="390" t="s">
        <v>10</v>
      </c>
      <c r="C58" s="391" t="s">
        <v>276</v>
      </c>
      <c r="D58" s="391" t="s">
        <v>273</v>
      </c>
      <c r="E58" s="392" t="s">
        <v>542</v>
      </c>
      <c r="F58" s="391"/>
      <c r="G58" s="162">
        <v>12428.4</v>
      </c>
      <c r="H58" s="162">
        <v>12428.4</v>
      </c>
    </row>
    <row r="59" spans="1:8" ht="36" x14ac:dyDescent="0.25">
      <c r="A59" s="388" t="s">
        <v>279</v>
      </c>
      <c r="B59" s="390"/>
      <c r="C59" s="391"/>
      <c r="D59" s="391"/>
      <c r="E59" s="392"/>
      <c r="F59" s="391" t="s">
        <v>280</v>
      </c>
      <c r="G59" s="162">
        <v>11830.5</v>
      </c>
      <c r="H59" s="162">
        <v>11830.5</v>
      </c>
    </row>
    <row r="60" spans="1:8" x14ac:dyDescent="0.25">
      <c r="A60" s="388" t="s">
        <v>281</v>
      </c>
      <c r="B60" s="390"/>
      <c r="C60" s="391"/>
      <c r="D60" s="391"/>
      <c r="E60" s="392"/>
      <c r="F60" s="391" t="s">
        <v>282</v>
      </c>
      <c r="G60" s="162">
        <v>11830.5</v>
      </c>
      <c r="H60" s="162">
        <v>11830.5</v>
      </c>
    </row>
    <row r="61" spans="1:8" x14ac:dyDescent="0.25">
      <c r="A61" s="388" t="s">
        <v>437</v>
      </c>
      <c r="B61" s="390"/>
      <c r="C61" s="391"/>
      <c r="D61" s="391"/>
      <c r="E61" s="392"/>
      <c r="F61" s="391" t="s">
        <v>291</v>
      </c>
      <c r="G61" s="162">
        <v>597.90000000000009</v>
      </c>
      <c r="H61" s="162">
        <v>597.90000000000009</v>
      </c>
    </row>
    <row r="62" spans="1:8" ht="24" x14ac:dyDescent="0.25">
      <c r="A62" s="388" t="s">
        <v>292</v>
      </c>
      <c r="B62" s="390"/>
      <c r="C62" s="391"/>
      <c r="D62" s="391"/>
      <c r="E62" s="392"/>
      <c r="F62" s="391" t="s">
        <v>293</v>
      </c>
      <c r="G62" s="162">
        <v>597.90000000000009</v>
      </c>
      <c r="H62" s="162">
        <v>597.90000000000009</v>
      </c>
    </row>
    <row r="63" spans="1:8" x14ac:dyDescent="0.25">
      <c r="A63" s="388" t="s">
        <v>335</v>
      </c>
      <c r="B63" s="390" t="s">
        <v>10</v>
      </c>
      <c r="C63" s="391" t="s">
        <v>276</v>
      </c>
      <c r="D63" s="391" t="s">
        <v>273</v>
      </c>
      <c r="E63" s="392" t="s">
        <v>336</v>
      </c>
      <c r="F63" s="391"/>
      <c r="G63" s="162">
        <v>500</v>
      </c>
      <c r="H63" s="162">
        <v>500</v>
      </c>
    </row>
    <row r="64" spans="1:8" x14ac:dyDescent="0.25">
      <c r="A64" s="388" t="s">
        <v>437</v>
      </c>
      <c r="B64" s="390"/>
      <c r="C64" s="391"/>
      <c r="D64" s="391"/>
      <c r="E64" s="392"/>
      <c r="F64" s="391" t="s">
        <v>291</v>
      </c>
      <c r="G64" s="162">
        <v>500</v>
      </c>
      <c r="H64" s="162">
        <v>500</v>
      </c>
    </row>
    <row r="65" spans="1:8" ht="24" x14ac:dyDescent="0.25">
      <c r="A65" s="388" t="s">
        <v>292</v>
      </c>
      <c r="B65" s="390"/>
      <c r="C65" s="391"/>
      <c r="D65" s="391"/>
      <c r="E65" s="392"/>
      <c r="F65" s="391" t="s">
        <v>293</v>
      </c>
      <c r="G65" s="162">
        <v>500</v>
      </c>
      <c r="H65" s="162">
        <v>500</v>
      </c>
    </row>
    <row r="66" spans="1:8" ht="24" x14ac:dyDescent="0.25">
      <c r="A66" s="388" t="s">
        <v>337</v>
      </c>
      <c r="B66" s="390" t="s">
        <v>10</v>
      </c>
      <c r="C66" s="391" t="s">
        <v>7</v>
      </c>
      <c r="D66" s="391" t="s">
        <v>273</v>
      </c>
      <c r="E66" s="392" t="s">
        <v>274</v>
      </c>
      <c r="F66" s="391"/>
      <c r="G66" s="162">
        <v>31</v>
      </c>
      <c r="H66" s="162">
        <v>31</v>
      </c>
    </row>
    <row r="67" spans="1:8" x14ac:dyDescent="0.25">
      <c r="A67" s="388" t="s">
        <v>335</v>
      </c>
      <c r="B67" s="390" t="s">
        <v>10</v>
      </c>
      <c r="C67" s="391" t="s">
        <v>7</v>
      </c>
      <c r="D67" s="391" t="s">
        <v>273</v>
      </c>
      <c r="E67" s="392" t="s">
        <v>336</v>
      </c>
      <c r="F67" s="391"/>
      <c r="G67" s="162">
        <v>31</v>
      </c>
      <c r="H67" s="162">
        <v>31</v>
      </c>
    </row>
    <row r="68" spans="1:8" ht="36" x14ac:dyDescent="0.25">
      <c r="A68" s="388" t="s">
        <v>279</v>
      </c>
      <c r="B68" s="390"/>
      <c r="C68" s="391"/>
      <c r="D68" s="391"/>
      <c r="E68" s="392"/>
      <c r="F68" s="391" t="s">
        <v>280</v>
      </c>
      <c r="G68" s="162">
        <v>31</v>
      </c>
      <c r="H68" s="162">
        <v>31</v>
      </c>
    </row>
    <row r="69" spans="1:8" x14ac:dyDescent="0.25">
      <c r="A69" s="388" t="s">
        <v>281</v>
      </c>
      <c r="B69" s="390"/>
      <c r="C69" s="391"/>
      <c r="D69" s="391"/>
      <c r="E69" s="392"/>
      <c r="F69" s="391" t="s">
        <v>282</v>
      </c>
      <c r="G69" s="162">
        <v>31</v>
      </c>
      <c r="H69" s="162">
        <v>31</v>
      </c>
    </row>
    <row r="70" spans="1:8" ht="36" x14ac:dyDescent="0.25">
      <c r="A70" s="173" t="s">
        <v>317</v>
      </c>
      <c r="B70" s="435" t="s">
        <v>12</v>
      </c>
      <c r="C70" s="436" t="s">
        <v>272</v>
      </c>
      <c r="D70" s="436" t="s">
        <v>273</v>
      </c>
      <c r="E70" s="437" t="s">
        <v>274</v>
      </c>
      <c r="F70" s="436"/>
      <c r="G70" s="161">
        <v>48216</v>
      </c>
      <c r="H70" s="161">
        <v>48244.299999999996</v>
      </c>
    </row>
    <row r="71" spans="1:8" ht="24" x14ac:dyDescent="0.25">
      <c r="A71" s="388" t="s">
        <v>572</v>
      </c>
      <c r="B71" s="390" t="s">
        <v>12</v>
      </c>
      <c r="C71" s="391" t="s">
        <v>276</v>
      </c>
      <c r="D71" s="391" t="s">
        <v>273</v>
      </c>
      <c r="E71" s="392" t="s">
        <v>274</v>
      </c>
      <c r="F71" s="391"/>
      <c r="G71" s="162">
        <v>8303</v>
      </c>
      <c r="H71" s="162">
        <v>8303</v>
      </c>
    </row>
    <row r="72" spans="1:8" ht="24" x14ac:dyDescent="0.25">
      <c r="A72" s="388" t="s">
        <v>319</v>
      </c>
      <c r="B72" s="390" t="s">
        <v>12</v>
      </c>
      <c r="C72" s="391" t="s">
        <v>276</v>
      </c>
      <c r="D72" s="391" t="s">
        <v>273</v>
      </c>
      <c r="E72" s="392" t="s">
        <v>320</v>
      </c>
      <c r="F72" s="391"/>
      <c r="G72" s="162">
        <v>7232.2000000000007</v>
      </c>
      <c r="H72" s="162">
        <v>7232.2000000000007</v>
      </c>
    </row>
    <row r="73" spans="1:8" ht="36" x14ac:dyDescent="0.25">
      <c r="A73" s="388" t="s">
        <v>279</v>
      </c>
      <c r="B73" s="390"/>
      <c r="C73" s="391"/>
      <c r="D73" s="391"/>
      <c r="E73" s="392"/>
      <c r="F73" s="391" t="s">
        <v>280</v>
      </c>
      <c r="G73" s="162">
        <v>6802.1</v>
      </c>
      <c r="H73" s="162">
        <v>6802.1</v>
      </c>
    </row>
    <row r="74" spans="1:8" x14ac:dyDescent="0.25">
      <c r="A74" s="388" t="s">
        <v>281</v>
      </c>
      <c r="B74" s="390"/>
      <c r="C74" s="391"/>
      <c r="D74" s="391"/>
      <c r="E74" s="392"/>
      <c r="F74" s="391" t="s">
        <v>282</v>
      </c>
      <c r="G74" s="162">
        <v>6802.1</v>
      </c>
      <c r="H74" s="162">
        <v>6802.1</v>
      </c>
    </row>
    <row r="75" spans="1:8" x14ac:dyDescent="0.25">
      <c r="A75" s="388" t="s">
        <v>437</v>
      </c>
      <c r="B75" s="390"/>
      <c r="C75" s="391"/>
      <c r="D75" s="391"/>
      <c r="E75" s="392"/>
      <c r="F75" s="391" t="s">
        <v>291</v>
      </c>
      <c r="G75" s="162">
        <v>427.8</v>
      </c>
      <c r="H75" s="162">
        <v>427.8</v>
      </c>
    </row>
    <row r="76" spans="1:8" ht="24" x14ac:dyDescent="0.25">
      <c r="A76" s="388" t="s">
        <v>292</v>
      </c>
      <c r="B76" s="390"/>
      <c r="C76" s="391"/>
      <c r="D76" s="391"/>
      <c r="E76" s="392"/>
      <c r="F76" s="391" t="s">
        <v>293</v>
      </c>
      <c r="G76" s="162">
        <v>427.8</v>
      </c>
      <c r="H76" s="162">
        <v>427.8</v>
      </c>
    </row>
    <row r="77" spans="1:8" x14ac:dyDescent="0.25">
      <c r="A77" s="388" t="s">
        <v>294</v>
      </c>
      <c r="B77" s="390"/>
      <c r="C77" s="391"/>
      <c r="D77" s="391"/>
      <c r="E77" s="392"/>
      <c r="F77" s="391" t="s">
        <v>295</v>
      </c>
      <c r="G77" s="162">
        <v>2.2999999999999998</v>
      </c>
      <c r="H77" s="162">
        <v>2.2999999999999998</v>
      </c>
    </row>
    <row r="78" spans="1:8" x14ac:dyDescent="0.25">
      <c r="A78" s="388" t="s">
        <v>296</v>
      </c>
      <c r="B78" s="390"/>
      <c r="C78" s="391"/>
      <c r="D78" s="391"/>
      <c r="E78" s="392"/>
      <c r="F78" s="391" t="s">
        <v>297</v>
      </c>
      <c r="G78" s="162">
        <v>2.2999999999999998</v>
      </c>
      <c r="H78" s="162">
        <v>2.2999999999999998</v>
      </c>
    </row>
    <row r="79" spans="1:8" x14ac:dyDescent="0.25">
      <c r="A79" s="388" t="s">
        <v>335</v>
      </c>
      <c r="B79" s="390" t="s">
        <v>12</v>
      </c>
      <c r="C79" s="391" t="s">
        <v>276</v>
      </c>
      <c r="D79" s="391" t="s">
        <v>273</v>
      </c>
      <c r="E79" s="392" t="s">
        <v>336</v>
      </c>
      <c r="F79" s="391"/>
      <c r="G79" s="162">
        <v>1070.8</v>
      </c>
      <c r="H79" s="162">
        <v>1070.8</v>
      </c>
    </row>
    <row r="80" spans="1:8" x14ac:dyDescent="0.25">
      <c r="A80" s="388" t="s">
        <v>437</v>
      </c>
      <c r="B80" s="390"/>
      <c r="C80" s="391"/>
      <c r="D80" s="391"/>
      <c r="E80" s="392"/>
      <c r="F80" s="391" t="s">
        <v>291</v>
      </c>
      <c r="G80" s="162">
        <v>1070.8</v>
      </c>
      <c r="H80" s="162">
        <v>1070.8</v>
      </c>
    </row>
    <row r="81" spans="1:8" ht="24" x14ac:dyDescent="0.25">
      <c r="A81" s="388" t="s">
        <v>292</v>
      </c>
      <c r="B81" s="390"/>
      <c r="C81" s="391"/>
      <c r="D81" s="391"/>
      <c r="E81" s="392"/>
      <c r="F81" s="391" t="s">
        <v>293</v>
      </c>
      <c r="G81" s="162">
        <v>1070.8</v>
      </c>
      <c r="H81" s="162">
        <v>1070.8</v>
      </c>
    </row>
    <row r="82" spans="1:8" ht="36" x14ac:dyDescent="0.25">
      <c r="A82" s="513" t="s">
        <v>340</v>
      </c>
      <c r="B82" s="390" t="s">
        <v>12</v>
      </c>
      <c r="C82" s="391" t="s">
        <v>7</v>
      </c>
      <c r="D82" s="391" t="s">
        <v>273</v>
      </c>
      <c r="E82" s="392" t="s">
        <v>274</v>
      </c>
      <c r="F82" s="391"/>
      <c r="G82" s="162">
        <v>11392.699999999999</v>
      </c>
      <c r="H82" s="162">
        <v>11392.699999999999</v>
      </c>
    </row>
    <row r="83" spans="1:8" x14ac:dyDescent="0.25">
      <c r="A83" s="155" t="s">
        <v>341</v>
      </c>
      <c r="B83" s="390" t="s">
        <v>12</v>
      </c>
      <c r="C83" s="391" t="s">
        <v>7</v>
      </c>
      <c r="D83" s="391" t="s">
        <v>273</v>
      </c>
      <c r="E83" s="392" t="s">
        <v>342</v>
      </c>
      <c r="F83" s="391"/>
      <c r="G83" s="162">
        <v>11392.699999999999</v>
      </c>
      <c r="H83" s="162">
        <v>11392.699999999999</v>
      </c>
    </row>
    <row r="84" spans="1:8" ht="36" x14ac:dyDescent="0.25">
      <c r="A84" s="388" t="s">
        <v>279</v>
      </c>
      <c r="B84" s="390"/>
      <c r="C84" s="391"/>
      <c r="D84" s="391"/>
      <c r="E84" s="392"/>
      <c r="F84" s="391" t="s">
        <v>280</v>
      </c>
      <c r="G84" s="162">
        <v>10473.6</v>
      </c>
      <c r="H84" s="162">
        <v>10473.6</v>
      </c>
    </row>
    <row r="85" spans="1:8" x14ac:dyDescent="0.25">
      <c r="A85" s="388" t="s">
        <v>573</v>
      </c>
      <c r="B85" s="390"/>
      <c r="C85" s="391"/>
      <c r="D85" s="391"/>
      <c r="E85" s="392"/>
      <c r="F85" s="391" t="s">
        <v>367</v>
      </c>
      <c r="G85" s="162">
        <v>10473.6</v>
      </c>
      <c r="H85" s="162">
        <v>10473.6</v>
      </c>
    </row>
    <row r="86" spans="1:8" x14ac:dyDescent="0.25">
      <c r="A86" s="388" t="s">
        <v>437</v>
      </c>
      <c r="B86" s="390"/>
      <c r="C86" s="391"/>
      <c r="D86" s="391"/>
      <c r="E86" s="392"/>
      <c r="F86" s="391" t="s">
        <v>291</v>
      </c>
      <c r="G86" s="162">
        <v>804.90000000000009</v>
      </c>
      <c r="H86" s="162">
        <v>804.90000000000009</v>
      </c>
    </row>
    <row r="87" spans="1:8" ht="24" x14ac:dyDescent="0.25">
      <c r="A87" s="388" t="s">
        <v>292</v>
      </c>
      <c r="B87" s="390"/>
      <c r="C87" s="391"/>
      <c r="D87" s="391"/>
      <c r="E87" s="392"/>
      <c r="F87" s="391" t="s">
        <v>293</v>
      </c>
      <c r="G87" s="162">
        <v>804.90000000000009</v>
      </c>
      <c r="H87" s="162">
        <v>804.90000000000009</v>
      </c>
    </row>
    <row r="88" spans="1:8" x14ac:dyDescent="0.25">
      <c r="A88" s="388" t="s">
        <v>338</v>
      </c>
      <c r="B88" s="390"/>
      <c r="C88" s="391"/>
      <c r="D88" s="391"/>
      <c r="E88" s="392"/>
      <c r="F88" s="391" t="s">
        <v>384</v>
      </c>
      <c r="G88" s="162">
        <v>106.3</v>
      </c>
      <c r="H88" s="162">
        <v>106.3</v>
      </c>
    </row>
    <row r="89" spans="1:8" x14ac:dyDescent="0.25">
      <c r="A89" s="388" t="s">
        <v>408</v>
      </c>
      <c r="B89" s="390"/>
      <c r="C89" s="391"/>
      <c r="D89" s="391"/>
      <c r="E89" s="392"/>
      <c r="F89" s="391" t="s">
        <v>577</v>
      </c>
      <c r="G89" s="162">
        <v>106.3</v>
      </c>
      <c r="H89" s="162">
        <v>106.3</v>
      </c>
    </row>
    <row r="90" spans="1:8" x14ac:dyDescent="0.25">
      <c r="A90" s="388" t="s">
        <v>294</v>
      </c>
      <c r="B90" s="390"/>
      <c r="C90" s="391"/>
      <c r="D90" s="391"/>
      <c r="E90" s="392"/>
      <c r="F90" s="391" t="s">
        <v>295</v>
      </c>
      <c r="G90" s="162">
        <v>7.9</v>
      </c>
      <c r="H90" s="162">
        <v>7.9</v>
      </c>
    </row>
    <row r="91" spans="1:8" x14ac:dyDescent="0.25">
      <c r="A91" s="388" t="s">
        <v>296</v>
      </c>
      <c r="B91" s="390"/>
      <c r="C91" s="391"/>
      <c r="D91" s="391"/>
      <c r="E91" s="392"/>
      <c r="F91" s="391" t="s">
        <v>297</v>
      </c>
      <c r="G91" s="162">
        <v>7.9</v>
      </c>
      <c r="H91" s="162">
        <v>7.9</v>
      </c>
    </row>
    <row r="92" spans="1:8" ht="24" x14ac:dyDescent="0.25">
      <c r="A92" s="388" t="s">
        <v>387</v>
      </c>
      <c r="B92" s="390" t="s">
        <v>12</v>
      </c>
      <c r="C92" s="391" t="s">
        <v>8</v>
      </c>
      <c r="D92" s="391" t="s">
        <v>273</v>
      </c>
      <c r="E92" s="392" t="s">
        <v>274</v>
      </c>
      <c r="F92" s="391"/>
      <c r="G92" s="162">
        <v>28520.3</v>
      </c>
      <c r="H92" s="162">
        <v>28548.6</v>
      </c>
    </row>
    <row r="93" spans="1:8" x14ac:dyDescent="0.25">
      <c r="A93" s="158" t="s">
        <v>388</v>
      </c>
      <c r="B93" s="400" t="s">
        <v>12</v>
      </c>
      <c r="C93" s="401" t="s">
        <v>8</v>
      </c>
      <c r="D93" s="401" t="s">
        <v>273</v>
      </c>
      <c r="E93" s="402" t="s">
        <v>389</v>
      </c>
      <c r="F93" s="401"/>
      <c r="G93" s="514">
        <v>28520.3</v>
      </c>
      <c r="H93" s="514">
        <v>28548.6</v>
      </c>
    </row>
    <row r="94" spans="1:8" x14ac:dyDescent="0.25">
      <c r="A94" s="388" t="s">
        <v>390</v>
      </c>
      <c r="B94" s="390"/>
      <c r="C94" s="391"/>
      <c r="D94" s="391"/>
      <c r="E94" s="392"/>
      <c r="F94" s="391" t="s">
        <v>574</v>
      </c>
      <c r="G94" s="162">
        <v>28520.3</v>
      </c>
      <c r="H94" s="162">
        <v>28548.6</v>
      </c>
    </row>
    <row r="95" spans="1:8" x14ac:dyDescent="0.25">
      <c r="A95" s="388" t="s">
        <v>388</v>
      </c>
      <c r="B95" s="390"/>
      <c r="C95" s="391"/>
      <c r="D95" s="391"/>
      <c r="E95" s="392"/>
      <c r="F95" s="391" t="s">
        <v>575</v>
      </c>
      <c r="G95" s="162">
        <v>28520.3</v>
      </c>
      <c r="H95" s="162">
        <v>28548.6</v>
      </c>
    </row>
    <row r="96" spans="1:8" ht="24" x14ac:dyDescent="0.25">
      <c r="A96" s="512" t="s">
        <v>374</v>
      </c>
      <c r="B96" s="435" t="s">
        <v>14</v>
      </c>
      <c r="C96" s="436" t="s">
        <v>272</v>
      </c>
      <c r="D96" s="436" t="s">
        <v>273</v>
      </c>
      <c r="E96" s="437" t="s">
        <v>274</v>
      </c>
      <c r="F96" s="436"/>
      <c r="G96" s="161">
        <v>7742.6</v>
      </c>
      <c r="H96" s="161">
        <v>7742.6</v>
      </c>
    </row>
    <row r="97" spans="1:8" x14ac:dyDescent="0.25">
      <c r="A97" s="388" t="s">
        <v>335</v>
      </c>
      <c r="B97" s="400" t="s">
        <v>14</v>
      </c>
      <c r="C97" s="401" t="s">
        <v>272</v>
      </c>
      <c r="D97" s="401" t="s">
        <v>273</v>
      </c>
      <c r="E97" s="402" t="s">
        <v>336</v>
      </c>
      <c r="F97" s="401"/>
      <c r="G97" s="514">
        <v>7742.6</v>
      </c>
      <c r="H97" s="514">
        <v>7742.6</v>
      </c>
    </row>
    <row r="98" spans="1:8" x14ac:dyDescent="0.25">
      <c r="A98" s="388" t="s">
        <v>437</v>
      </c>
      <c r="B98" s="390"/>
      <c r="C98" s="391"/>
      <c r="D98" s="391"/>
      <c r="E98" s="392"/>
      <c r="F98" s="391" t="s">
        <v>291</v>
      </c>
      <c r="G98" s="162">
        <v>7742.6</v>
      </c>
      <c r="H98" s="162">
        <v>7742.6</v>
      </c>
    </row>
    <row r="99" spans="1:8" ht="24" x14ac:dyDescent="0.25">
      <c r="A99" s="388" t="s">
        <v>292</v>
      </c>
      <c r="B99" s="390"/>
      <c r="C99" s="391"/>
      <c r="D99" s="391"/>
      <c r="E99" s="392"/>
      <c r="F99" s="391" t="s">
        <v>293</v>
      </c>
      <c r="G99" s="162">
        <v>7742.6</v>
      </c>
      <c r="H99" s="162">
        <v>7742.6</v>
      </c>
    </row>
    <row r="100" spans="1:8" ht="36" x14ac:dyDescent="0.25">
      <c r="A100" s="407" t="s">
        <v>579</v>
      </c>
      <c r="B100" s="435" t="s">
        <v>31</v>
      </c>
      <c r="C100" s="436" t="s">
        <v>272</v>
      </c>
      <c r="D100" s="436" t="s">
        <v>273</v>
      </c>
      <c r="E100" s="437" t="s">
        <v>274</v>
      </c>
      <c r="F100" s="436"/>
      <c r="G100" s="161">
        <v>50</v>
      </c>
      <c r="H100" s="161">
        <v>0</v>
      </c>
    </row>
    <row r="101" spans="1:8" x14ac:dyDescent="0.25">
      <c r="A101" s="158" t="s">
        <v>496</v>
      </c>
      <c r="B101" s="390" t="s">
        <v>31</v>
      </c>
      <c r="C101" s="391" t="s">
        <v>272</v>
      </c>
      <c r="D101" s="391" t="s">
        <v>273</v>
      </c>
      <c r="E101" s="392" t="s">
        <v>497</v>
      </c>
      <c r="F101" s="391"/>
      <c r="G101" s="162">
        <v>50</v>
      </c>
      <c r="H101" s="162">
        <v>0</v>
      </c>
    </row>
    <row r="102" spans="1:8" ht="24" x14ac:dyDescent="0.25">
      <c r="A102" s="388" t="s">
        <v>461</v>
      </c>
      <c r="B102" s="390"/>
      <c r="C102" s="391"/>
      <c r="D102" s="391"/>
      <c r="E102" s="392"/>
      <c r="F102" s="391" t="s">
        <v>462</v>
      </c>
      <c r="G102" s="162">
        <v>50</v>
      </c>
      <c r="H102" s="162">
        <v>0</v>
      </c>
    </row>
    <row r="103" spans="1:8" x14ac:dyDescent="0.25">
      <c r="A103" s="388" t="s">
        <v>463</v>
      </c>
      <c r="B103" s="390"/>
      <c r="C103" s="391"/>
      <c r="D103" s="391"/>
      <c r="E103" s="392"/>
      <c r="F103" s="391" t="s">
        <v>464</v>
      </c>
      <c r="G103" s="162">
        <v>50</v>
      </c>
      <c r="H103" s="162">
        <v>0</v>
      </c>
    </row>
    <row r="104" spans="1:8" ht="24" x14ac:dyDescent="0.25">
      <c r="A104" s="407" t="s">
        <v>492</v>
      </c>
      <c r="B104" s="435" t="s">
        <v>26</v>
      </c>
      <c r="C104" s="436" t="s">
        <v>272</v>
      </c>
      <c r="D104" s="436" t="s">
        <v>273</v>
      </c>
      <c r="E104" s="437" t="s">
        <v>274</v>
      </c>
      <c r="F104" s="436"/>
      <c r="G104" s="161">
        <v>8460.2000000000007</v>
      </c>
      <c r="H104" s="161">
        <v>0</v>
      </c>
    </row>
    <row r="105" spans="1:8" x14ac:dyDescent="0.25">
      <c r="A105" s="158" t="s">
        <v>559</v>
      </c>
      <c r="B105" s="390" t="s">
        <v>26</v>
      </c>
      <c r="C105" s="391" t="s">
        <v>272</v>
      </c>
      <c r="D105" s="391" t="s">
        <v>273</v>
      </c>
      <c r="E105" s="392" t="s">
        <v>560</v>
      </c>
      <c r="F105" s="391"/>
      <c r="G105" s="162">
        <v>8460.2000000000007</v>
      </c>
      <c r="H105" s="162">
        <v>0</v>
      </c>
    </row>
    <row r="106" spans="1:8" ht="24" x14ac:dyDescent="0.25">
      <c r="A106" s="388" t="s">
        <v>461</v>
      </c>
      <c r="B106" s="390"/>
      <c r="C106" s="391"/>
      <c r="D106" s="391"/>
      <c r="E106" s="392"/>
      <c r="F106" s="391" t="s">
        <v>462</v>
      </c>
      <c r="G106" s="162">
        <v>8460.2000000000007</v>
      </c>
      <c r="H106" s="162">
        <v>0</v>
      </c>
    </row>
    <row r="107" spans="1:8" x14ac:dyDescent="0.25">
      <c r="A107" s="388" t="s">
        <v>463</v>
      </c>
      <c r="B107" s="390"/>
      <c r="C107" s="391"/>
      <c r="D107" s="391"/>
      <c r="E107" s="392"/>
      <c r="F107" s="391" t="s">
        <v>464</v>
      </c>
      <c r="G107" s="162">
        <v>8460.2000000000007</v>
      </c>
      <c r="H107" s="162">
        <v>0</v>
      </c>
    </row>
    <row r="108" spans="1:8" ht="36" x14ac:dyDescent="0.25">
      <c r="A108" s="407" t="s">
        <v>520</v>
      </c>
      <c r="B108" s="435" t="s">
        <v>521</v>
      </c>
      <c r="C108" s="436" t="s">
        <v>272</v>
      </c>
      <c r="D108" s="436" t="s">
        <v>273</v>
      </c>
      <c r="E108" s="437" t="s">
        <v>274</v>
      </c>
      <c r="F108" s="436"/>
      <c r="G108" s="161">
        <v>530</v>
      </c>
      <c r="H108" s="161">
        <v>530</v>
      </c>
    </row>
    <row r="109" spans="1:8" x14ac:dyDescent="0.25">
      <c r="A109" s="155" t="s">
        <v>496</v>
      </c>
      <c r="B109" s="390" t="s">
        <v>521</v>
      </c>
      <c r="C109" s="391" t="s">
        <v>272</v>
      </c>
      <c r="D109" s="391" t="s">
        <v>273</v>
      </c>
      <c r="E109" s="392" t="s">
        <v>497</v>
      </c>
      <c r="F109" s="391"/>
      <c r="G109" s="162">
        <v>40</v>
      </c>
      <c r="H109" s="162">
        <v>40</v>
      </c>
    </row>
    <row r="110" spans="1:8" ht="24" x14ac:dyDescent="0.25">
      <c r="A110" s="388" t="s">
        <v>461</v>
      </c>
      <c r="B110" s="390"/>
      <c r="C110" s="391"/>
      <c r="D110" s="391"/>
      <c r="E110" s="392"/>
      <c r="F110" s="391" t="s">
        <v>462</v>
      </c>
      <c r="G110" s="162">
        <v>40</v>
      </c>
      <c r="H110" s="162">
        <v>40</v>
      </c>
    </row>
    <row r="111" spans="1:8" x14ac:dyDescent="0.25">
      <c r="A111" s="388" t="s">
        <v>463</v>
      </c>
      <c r="B111" s="390"/>
      <c r="C111" s="391"/>
      <c r="D111" s="391"/>
      <c r="E111" s="392"/>
      <c r="F111" s="391" t="s">
        <v>464</v>
      </c>
      <c r="G111" s="162">
        <v>40</v>
      </c>
      <c r="H111" s="162">
        <v>40</v>
      </c>
    </row>
    <row r="112" spans="1:8" ht="24" x14ac:dyDescent="0.25">
      <c r="A112" s="450" t="s">
        <v>581</v>
      </c>
      <c r="B112" s="390" t="s">
        <v>521</v>
      </c>
      <c r="C112" s="391" t="s">
        <v>272</v>
      </c>
      <c r="D112" s="391" t="s">
        <v>273</v>
      </c>
      <c r="E112" s="392" t="s">
        <v>523</v>
      </c>
      <c r="F112" s="391"/>
      <c r="G112" s="162">
        <v>270</v>
      </c>
      <c r="H112" s="162">
        <v>270</v>
      </c>
    </row>
    <row r="113" spans="1:8" ht="24" x14ac:dyDescent="0.25">
      <c r="A113" s="388" t="s">
        <v>461</v>
      </c>
      <c r="B113" s="390"/>
      <c r="C113" s="391"/>
      <c r="D113" s="391"/>
      <c r="E113" s="392"/>
      <c r="F113" s="391" t="s">
        <v>462</v>
      </c>
      <c r="G113" s="162">
        <v>270</v>
      </c>
      <c r="H113" s="162">
        <v>270</v>
      </c>
    </row>
    <row r="114" spans="1:8" ht="24" x14ac:dyDescent="0.25">
      <c r="A114" s="388" t="s">
        <v>491</v>
      </c>
      <c r="B114" s="390"/>
      <c r="C114" s="391"/>
      <c r="D114" s="391"/>
      <c r="E114" s="392"/>
      <c r="F114" s="391" t="s">
        <v>349</v>
      </c>
      <c r="G114" s="162">
        <v>270</v>
      </c>
      <c r="H114" s="162">
        <v>270</v>
      </c>
    </row>
    <row r="115" spans="1:8" x14ac:dyDescent="0.25">
      <c r="A115" s="388" t="s">
        <v>525</v>
      </c>
      <c r="B115" s="390" t="s">
        <v>521</v>
      </c>
      <c r="C115" s="391" t="s">
        <v>272</v>
      </c>
      <c r="D115" s="391" t="s">
        <v>273</v>
      </c>
      <c r="E115" s="392" t="s">
        <v>526</v>
      </c>
      <c r="F115" s="391"/>
      <c r="G115" s="162">
        <v>220</v>
      </c>
      <c r="H115" s="162">
        <v>220</v>
      </c>
    </row>
    <row r="116" spans="1:8" ht="24" x14ac:dyDescent="0.25">
      <c r="A116" s="388" t="s">
        <v>461</v>
      </c>
      <c r="B116" s="390"/>
      <c r="C116" s="391"/>
      <c r="D116" s="391"/>
      <c r="E116" s="392"/>
      <c r="F116" s="391" t="s">
        <v>462</v>
      </c>
      <c r="G116" s="162">
        <v>220</v>
      </c>
      <c r="H116" s="162">
        <v>220</v>
      </c>
    </row>
    <row r="117" spans="1:8" ht="24" x14ac:dyDescent="0.25">
      <c r="A117" s="388" t="s">
        <v>491</v>
      </c>
      <c r="B117" s="390"/>
      <c r="C117" s="391"/>
      <c r="D117" s="391"/>
      <c r="E117" s="392"/>
      <c r="F117" s="391" t="s">
        <v>349</v>
      </c>
      <c r="G117" s="162">
        <v>220</v>
      </c>
      <c r="H117" s="162">
        <v>220</v>
      </c>
    </row>
    <row r="118" spans="1:8" ht="24" x14ac:dyDescent="0.25">
      <c r="A118" s="160" t="s">
        <v>446</v>
      </c>
      <c r="B118" s="408" t="s">
        <v>447</v>
      </c>
      <c r="C118" s="409" t="s">
        <v>272</v>
      </c>
      <c r="D118" s="515" t="s">
        <v>273</v>
      </c>
      <c r="E118" s="410" t="s">
        <v>334</v>
      </c>
      <c r="F118" s="409"/>
      <c r="G118" s="516">
        <v>1808.7</v>
      </c>
      <c r="H118" s="516">
        <v>1748.4</v>
      </c>
    </row>
    <row r="119" spans="1:8" ht="24" x14ac:dyDescent="0.25">
      <c r="A119" s="388" t="s">
        <v>448</v>
      </c>
      <c r="B119" s="390" t="s">
        <v>447</v>
      </c>
      <c r="C119" s="391" t="s">
        <v>272</v>
      </c>
      <c r="D119" s="391" t="s">
        <v>273</v>
      </c>
      <c r="E119" s="392" t="s">
        <v>449</v>
      </c>
      <c r="F119" s="391"/>
      <c r="G119" s="162">
        <v>1808.7</v>
      </c>
      <c r="H119" s="162">
        <v>1748.4</v>
      </c>
    </row>
    <row r="120" spans="1:8" x14ac:dyDescent="0.25">
      <c r="A120" s="388" t="s">
        <v>338</v>
      </c>
      <c r="B120" s="390"/>
      <c r="C120" s="391"/>
      <c r="D120" s="391"/>
      <c r="E120" s="392"/>
      <c r="F120" s="391" t="s">
        <v>384</v>
      </c>
      <c r="G120" s="162">
        <v>1808.7</v>
      </c>
      <c r="H120" s="162">
        <v>1748.4</v>
      </c>
    </row>
    <row r="121" spans="1:8" x14ac:dyDescent="0.25">
      <c r="A121" s="388" t="s">
        <v>408</v>
      </c>
      <c r="B121" s="517"/>
      <c r="C121" s="518"/>
      <c r="D121" s="518"/>
      <c r="E121" s="519"/>
      <c r="F121" s="391" t="s">
        <v>577</v>
      </c>
      <c r="G121" s="162">
        <v>1808.7</v>
      </c>
      <c r="H121" s="162">
        <v>1748.4</v>
      </c>
    </row>
    <row r="122" spans="1:8" ht="24" x14ac:dyDescent="0.25">
      <c r="A122" s="407" t="s">
        <v>585</v>
      </c>
      <c r="B122" s="408" t="s">
        <v>399</v>
      </c>
      <c r="C122" s="409" t="s">
        <v>272</v>
      </c>
      <c r="D122" s="409" t="s">
        <v>273</v>
      </c>
      <c r="E122" s="410" t="s">
        <v>334</v>
      </c>
      <c r="F122" s="408"/>
      <c r="G122" s="516">
        <v>4881.3</v>
      </c>
      <c r="H122" s="516">
        <v>4881.3</v>
      </c>
    </row>
    <row r="123" spans="1:8" x14ac:dyDescent="0.25">
      <c r="A123" s="388" t="s">
        <v>341</v>
      </c>
      <c r="B123" s="390" t="s">
        <v>399</v>
      </c>
      <c r="C123" s="391" t="s">
        <v>272</v>
      </c>
      <c r="D123" s="391" t="s">
        <v>273</v>
      </c>
      <c r="E123" s="392" t="s">
        <v>342</v>
      </c>
      <c r="F123" s="391"/>
      <c r="G123" s="162">
        <v>4881.3</v>
      </c>
      <c r="H123" s="162">
        <v>4881.3</v>
      </c>
    </row>
    <row r="124" spans="1:8" ht="36" x14ac:dyDescent="0.25">
      <c r="A124" s="388" t="s">
        <v>279</v>
      </c>
      <c r="B124" s="390"/>
      <c r="C124" s="391"/>
      <c r="D124" s="391"/>
      <c r="E124" s="392"/>
      <c r="F124" s="391" t="s">
        <v>280</v>
      </c>
      <c r="G124" s="162">
        <v>4671</v>
      </c>
      <c r="H124" s="162">
        <v>4671</v>
      </c>
    </row>
    <row r="125" spans="1:8" x14ac:dyDescent="0.25">
      <c r="A125" s="388" t="s">
        <v>573</v>
      </c>
      <c r="B125" s="390"/>
      <c r="C125" s="391"/>
      <c r="D125" s="391"/>
      <c r="E125" s="392"/>
      <c r="F125" s="391" t="s">
        <v>367</v>
      </c>
      <c r="G125" s="162">
        <v>4671</v>
      </c>
      <c r="H125" s="162">
        <v>4671</v>
      </c>
    </row>
    <row r="126" spans="1:8" x14ac:dyDescent="0.25">
      <c r="A126" s="388" t="s">
        <v>437</v>
      </c>
      <c r="B126" s="390"/>
      <c r="C126" s="391"/>
      <c r="D126" s="391"/>
      <c r="E126" s="392"/>
      <c r="F126" s="391" t="s">
        <v>291</v>
      </c>
      <c r="G126" s="162">
        <v>210.3</v>
      </c>
      <c r="H126" s="162">
        <v>210.3</v>
      </c>
    </row>
    <row r="127" spans="1:8" ht="24" x14ac:dyDescent="0.25">
      <c r="A127" s="388" t="s">
        <v>292</v>
      </c>
      <c r="B127" s="390"/>
      <c r="C127" s="391"/>
      <c r="D127" s="391"/>
      <c r="E127" s="392"/>
      <c r="F127" s="391" t="s">
        <v>293</v>
      </c>
      <c r="G127" s="162">
        <v>210.3</v>
      </c>
      <c r="H127" s="162">
        <v>210.3</v>
      </c>
    </row>
    <row r="128" spans="1:8" ht="24" x14ac:dyDescent="0.25">
      <c r="A128" s="160" t="s">
        <v>393</v>
      </c>
      <c r="B128" s="408" t="s">
        <v>394</v>
      </c>
      <c r="C128" s="409" t="s">
        <v>272</v>
      </c>
      <c r="D128" s="409" t="s">
        <v>273</v>
      </c>
      <c r="E128" s="410" t="s">
        <v>274</v>
      </c>
      <c r="F128" s="408"/>
      <c r="G128" s="516">
        <v>71214.899999999994</v>
      </c>
      <c r="H128" s="516">
        <v>63520</v>
      </c>
    </row>
    <row r="129" spans="1:8" ht="60" x14ac:dyDescent="0.25">
      <c r="A129" s="232" t="s">
        <v>400</v>
      </c>
      <c r="B129" s="390" t="s">
        <v>394</v>
      </c>
      <c r="C129" s="391" t="s">
        <v>272</v>
      </c>
      <c r="D129" s="391" t="s">
        <v>273</v>
      </c>
      <c r="E129" s="392" t="s">
        <v>401</v>
      </c>
      <c r="F129" s="390"/>
      <c r="G129" s="162">
        <v>15696.8</v>
      </c>
      <c r="H129" s="162">
        <v>16323.800000000001</v>
      </c>
    </row>
    <row r="130" spans="1:8" x14ac:dyDescent="0.25">
      <c r="A130" s="388" t="s">
        <v>437</v>
      </c>
      <c r="B130" s="390"/>
      <c r="C130" s="391"/>
      <c r="D130" s="391"/>
      <c r="E130" s="392"/>
      <c r="F130" s="391" t="s">
        <v>291</v>
      </c>
      <c r="G130" s="162">
        <v>15696.8</v>
      </c>
      <c r="H130" s="162">
        <v>16323.800000000001</v>
      </c>
    </row>
    <row r="131" spans="1:8" ht="24" x14ac:dyDescent="0.25">
      <c r="A131" s="388" t="s">
        <v>292</v>
      </c>
      <c r="B131" s="390"/>
      <c r="C131" s="391"/>
      <c r="D131" s="391"/>
      <c r="E131" s="392"/>
      <c r="F131" s="391" t="s">
        <v>293</v>
      </c>
      <c r="G131" s="162">
        <v>15696.8</v>
      </c>
      <c r="H131" s="162">
        <v>16323.800000000001</v>
      </c>
    </row>
    <row r="132" spans="1:8" ht="36" x14ac:dyDescent="0.25">
      <c r="A132" s="388" t="s">
        <v>451</v>
      </c>
      <c r="B132" s="390" t="s">
        <v>394</v>
      </c>
      <c r="C132" s="391" t="s">
        <v>272</v>
      </c>
      <c r="D132" s="391" t="s">
        <v>273</v>
      </c>
      <c r="E132" s="392" t="s">
        <v>452</v>
      </c>
      <c r="F132" s="390"/>
      <c r="G132" s="162">
        <v>123.5</v>
      </c>
      <c r="H132" s="162">
        <v>123.5</v>
      </c>
    </row>
    <row r="133" spans="1:8" x14ac:dyDescent="0.25">
      <c r="A133" s="388" t="s">
        <v>338</v>
      </c>
      <c r="B133" s="390"/>
      <c r="C133" s="391"/>
      <c r="D133" s="391"/>
      <c r="E133" s="392"/>
      <c r="F133" s="391" t="s">
        <v>384</v>
      </c>
      <c r="G133" s="162">
        <v>123.5</v>
      </c>
      <c r="H133" s="162">
        <v>123.5</v>
      </c>
    </row>
    <row r="134" spans="1:8" x14ac:dyDescent="0.25">
      <c r="A134" s="388" t="s">
        <v>408</v>
      </c>
      <c r="B134" s="390"/>
      <c r="C134" s="391"/>
      <c r="D134" s="391"/>
      <c r="E134" s="392"/>
      <c r="F134" s="391" t="s">
        <v>577</v>
      </c>
      <c r="G134" s="162">
        <v>123.5</v>
      </c>
      <c r="H134" s="162">
        <v>123.5</v>
      </c>
    </row>
    <row r="135" spans="1:8" x14ac:dyDescent="0.25">
      <c r="A135" s="388" t="s">
        <v>341</v>
      </c>
      <c r="B135" s="390" t="s">
        <v>394</v>
      </c>
      <c r="C135" s="391" t="s">
        <v>272</v>
      </c>
      <c r="D135" s="391" t="s">
        <v>273</v>
      </c>
      <c r="E135" s="392" t="s">
        <v>342</v>
      </c>
      <c r="F135" s="390"/>
      <c r="G135" s="162">
        <v>1689.6</v>
      </c>
      <c r="H135" s="162">
        <v>1725.7</v>
      </c>
    </row>
    <row r="136" spans="1:8" ht="36" x14ac:dyDescent="0.25">
      <c r="A136" s="388" t="s">
        <v>279</v>
      </c>
      <c r="B136" s="390"/>
      <c r="C136" s="391"/>
      <c r="D136" s="391"/>
      <c r="E136" s="392"/>
      <c r="F136" s="391" t="s">
        <v>280</v>
      </c>
      <c r="G136" s="162">
        <v>1540.3999999999999</v>
      </c>
      <c r="H136" s="162">
        <v>1582.6</v>
      </c>
    </row>
    <row r="137" spans="1:8" x14ac:dyDescent="0.25">
      <c r="A137" s="388" t="s">
        <v>573</v>
      </c>
      <c r="B137" s="390"/>
      <c r="C137" s="391"/>
      <c r="D137" s="391"/>
      <c r="E137" s="392"/>
      <c r="F137" s="391" t="s">
        <v>367</v>
      </c>
      <c r="G137" s="162">
        <v>1540.3999999999999</v>
      </c>
      <c r="H137" s="162">
        <v>1582.6</v>
      </c>
    </row>
    <row r="138" spans="1:8" x14ac:dyDescent="0.25">
      <c r="A138" s="388" t="s">
        <v>437</v>
      </c>
      <c r="B138" s="390"/>
      <c r="C138" s="391"/>
      <c r="D138" s="391"/>
      <c r="E138" s="392"/>
      <c r="F138" s="391" t="s">
        <v>291</v>
      </c>
      <c r="G138" s="162">
        <v>120.3</v>
      </c>
      <c r="H138" s="162">
        <v>114.2</v>
      </c>
    </row>
    <row r="139" spans="1:8" ht="24" x14ac:dyDescent="0.25">
      <c r="A139" s="388" t="s">
        <v>292</v>
      </c>
      <c r="B139" s="390"/>
      <c r="C139" s="391"/>
      <c r="D139" s="391"/>
      <c r="E139" s="392"/>
      <c r="F139" s="391" t="s">
        <v>293</v>
      </c>
      <c r="G139" s="162">
        <v>120.3</v>
      </c>
      <c r="H139" s="162">
        <v>114.2</v>
      </c>
    </row>
    <row r="140" spans="1:8" x14ac:dyDescent="0.25">
      <c r="A140" s="388" t="s">
        <v>294</v>
      </c>
      <c r="B140" s="390"/>
      <c r="C140" s="391"/>
      <c r="D140" s="391"/>
      <c r="E140" s="392"/>
      <c r="F140" s="391" t="s">
        <v>295</v>
      </c>
      <c r="G140" s="162">
        <v>28.9</v>
      </c>
      <c r="H140" s="162">
        <v>28.9</v>
      </c>
    </row>
    <row r="141" spans="1:8" x14ac:dyDescent="0.25">
      <c r="A141" s="388" t="s">
        <v>296</v>
      </c>
      <c r="B141" s="390"/>
      <c r="C141" s="391"/>
      <c r="D141" s="391"/>
      <c r="E141" s="392"/>
      <c r="F141" s="391" t="s">
        <v>297</v>
      </c>
      <c r="G141" s="162">
        <v>28.9</v>
      </c>
      <c r="H141" s="162">
        <v>28.9</v>
      </c>
    </row>
    <row r="142" spans="1:8" ht="24" x14ac:dyDescent="0.25">
      <c r="A142" s="388" t="s">
        <v>396</v>
      </c>
      <c r="B142" s="390" t="s">
        <v>394</v>
      </c>
      <c r="C142" s="391" t="s">
        <v>272</v>
      </c>
      <c r="D142" s="391" t="s">
        <v>273</v>
      </c>
      <c r="E142" s="392" t="s">
        <v>397</v>
      </c>
      <c r="F142" s="390"/>
      <c r="G142" s="162">
        <v>761.4</v>
      </c>
      <c r="H142" s="162">
        <v>761.4</v>
      </c>
    </row>
    <row r="143" spans="1:8" x14ac:dyDescent="0.25">
      <c r="A143" s="388" t="s">
        <v>437</v>
      </c>
      <c r="B143" s="390"/>
      <c r="C143" s="391"/>
      <c r="D143" s="391"/>
      <c r="E143" s="392"/>
      <c r="F143" s="391" t="s">
        <v>291</v>
      </c>
      <c r="G143" s="162">
        <v>761.4</v>
      </c>
      <c r="H143" s="162">
        <v>761.4</v>
      </c>
    </row>
    <row r="144" spans="1:8" ht="24" x14ac:dyDescent="0.25">
      <c r="A144" s="388" t="s">
        <v>292</v>
      </c>
      <c r="B144" s="517"/>
      <c r="C144" s="518"/>
      <c r="D144" s="518"/>
      <c r="E144" s="519"/>
      <c r="F144" s="391" t="s">
        <v>293</v>
      </c>
      <c r="G144" s="162">
        <v>761.4</v>
      </c>
      <c r="H144" s="162">
        <v>761.4</v>
      </c>
    </row>
    <row r="145" spans="1:8" ht="24" x14ac:dyDescent="0.25">
      <c r="A145" s="388" t="s">
        <v>403</v>
      </c>
      <c r="B145" s="390" t="s">
        <v>394</v>
      </c>
      <c r="C145" s="391" t="s">
        <v>272</v>
      </c>
      <c r="D145" s="391" t="s">
        <v>273</v>
      </c>
      <c r="E145" s="392" t="s">
        <v>404</v>
      </c>
      <c r="F145" s="390"/>
      <c r="G145" s="162">
        <v>30323.7</v>
      </c>
      <c r="H145" s="162">
        <v>21965.7</v>
      </c>
    </row>
    <row r="146" spans="1:8" x14ac:dyDescent="0.25">
      <c r="A146" s="388" t="s">
        <v>437</v>
      </c>
      <c r="B146" s="390"/>
      <c r="C146" s="391"/>
      <c r="D146" s="391"/>
      <c r="E146" s="392"/>
      <c r="F146" s="391" t="s">
        <v>291</v>
      </c>
      <c r="G146" s="162">
        <v>541</v>
      </c>
      <c r="H146" s="162">
        <v>541</v>
      </c>
    </row>
    <row r="147" spans="1:8" ht="24" x14ac:dyDescent="0.25">
      <c r="A147" s="388" t="s">
        <v>292</v>
      </c>
      <c r="B147" s="517"/>
      <c r="C147" s="518"/>
      <c r="D147" s="518"/>
      <c r="E147" s="519"/>
      <c r="F147" s="391" t="s">
        <v>293</v>
      </c>
      <c r="G147" s="162">
        <v>541</v>
      </c>
      <c r="H147" s="162">
        <v>541</v>
      </c>
    </row>
    <row r="148" spans="1:8" x14ac:dyDescent="0.25">
      <c r="A148" s="388" t="s">
        <v>294</v>
      </c>
      <c r="B148" s="390"/>
      <c r="C148" s="391"/>
      <c r="D148" s="391"/>
      <c r="E148" s="392"/>
      <c r="F148" s="391" t="s">
        <v>295</v>
      </c>
      <c r="G148" s="162">
        <v>29782.7</v>
      </c>
      <c r="H148" s="162">
        <v>21424.7</v>
      </c>
    </row>
    <row r="149" spans="1:8" ht="36" x14ac:dyDescent="0.25">
      <c r="A149" s="388" t="s">
        <v>353</v>
      </c>
      <c r="B149" s="517"/>
      <c r="C149" s="518"/>
      <c r="D149" s="518"/>
      <c r="E149" s="519"/>
      <c r="F149" s="391" t="s">
        <v>354</v>
      </c>
      <c r="G149" s="162">
        <v>29782.7</v>
      </c>
      <c r="H149" s="162">
        <v>21424.7</v>
      </c>
    </row>
    <row r="150" spans="1:8" x14ac:dyDescent="0.25">
      <c r="A150" s="388" t="s">
        <v>409</v>
      </c>
      <c r="B150" s="390" t="s">
        <v>394</v>
      </c>
      <c r="C150" s="391" t="s">
        <v>272</v>
      </c>
      <c r="D150" s="391" t="s">
        <v>273</v>
      </c>
      <c r="E150" s="392" t="s">
        <v>410</v>
      </c>
      <c r="F150" s="391"/>
      <c r="G150" s="162">
        <v>1401.4</v>
      </c>
      <c r="H150" s="162">
        <v>1401.4</v>
      </c>
    </row>
    <row r="151" spans="1:8" x14ac:dyDescent="0.25">
      <c r="A151" s="388" t="s">
        <v>294</v>
      </c>
      <c r="B151" s="390"/>
      <c r="C151" s="391"/>
      <c r="D151" s="391"/>
      <c r="E151" s="392"/>
      <c r="F151" s="391" t="s">
        <v>295</v>
      </c>
      <c r="G151" s="162">
        <v>1401.4</v>
      </c>
      <c r="H151" s="162">
        <v>1401.4</v>
      </c>
    </row>
    <row r="152" spans="1:8" ht="36" x14ac:dyDescent="0.25">
      <c r="A152" s="388" t="s">
        <v>353</v>
      </c>
      <c r="B152" s="517"/>
      <c r="C152" s="518"/>
      <c r="D152" s="518"/>
      <c r="E152" s="519"/>
      <c r="F152" s="391" t="s">
        <v>354</v>
      </c>
      <c r="G152" s="162">
        <v>1401.4</v>
      </c>
      <c r="H152" s="162">
        <v>1401.4</v>
      </c>
    </row>
    <row r="153" spans="1:8" x14ac:dyDescent="0.25">
      <c r="A153" s="388" t="s">
        <v>422</v>
      </c>
      <c r="B153" s="390" t="s">
        <v>394</v>
      </c>
      <c r="C153" s="391" t="s">
        <v>272</v>
      </c>
      <c r="D153" s="391" t="s">
        <v>273</v>
      </c>
      <c r="E153" s="392" t="s">
        <v>423</v>
      </c>
      <c r="F153" s="391"/>
      <c r="G153" s="162">
        <v>14917.3</v>
      </c>
      <c r="H153" s="162">
        <v>14917.3</v>
      </c>
    </row>
    <row r="154" spans="1:8" x14ac:dyDescent="0.25">
      <c r="A154" s="388" t="s">
        <v>437</v>
      </c>
      <c r="B154" s="390"/>
      <c r="C154" s="391"/>
      <c r="D154" s="391"/>
      <c r="E154" s="392"/>
      <c r="F154" s="391" t="s">
        <v>291</v>
      </c>
      <c r="G154" s="162">
        <v>14917.3</v>
      </c>
      <c r="H154" s="162">
        <v>14917.3</v>
      </c>
    </row>
    <row r="155" spans="1:8" ht="24" x14ac:dyDescent="0.25">
      <c r="A155" s="388" t="s">
        <v>292</v>
      </c>
      <c r="B155" s="517"/>
      <c r="C155" s="518"/>
      <c r="D155" s="518"/>
      <c r="E155" s="519"/>
      <c r="F155" s="391" t="s">
        <v>293</v>
      </c>
      <c r="G155" s="162">
        <v>14917.3</v>
      </c>
      <c r="H155" s="162">
        <v>14917.3</v>
      </c>
    </row>
    <row r="156" spans="1:8" x14ac:dyDescent="0.25">
      <c r="A156" s="388" t="s">
        <v>425</v>
      </c>
      <c r="B156" s="390" t="s">
        <v>394</v>
      </c>
      <c r="C156" s="391" t="s">
        <v>272</v>
      </c>
      <c r="D156" s="391" t="s">
        <v>273</v>
      </c>
      <c r="E156" s="392" t="s">
        <v>426</v>
      </c>
      <c r="F156" s="391"/>
      <c r="G156" s="162">
        <v>5949.6</v>
      </c>
      <c r="H156" s="162">
        <v>5949.6</v>
      </c>
    </row>
    <row r="157" spans="1:8" x14ac:dyDescent="0.25">
      <c r="A157" s="388" t="s">
        <v>294</v>
      </c>
      <c r="B157" s="390"/>
      <c r="C157" s="391"/>
      <c r="D157" s="391"/>
      <c r="E157" s="392"/>
      <c r="F157" s="391" t="s">
        <v>295</v>
      </c>
      <c r="G157" s="162">
        <v>5949.6</v>
      </c>
      <c r="H157" s="162">
        <v>5949.6</v>
      </c>
    </row>
    <row r="158" spans="1:8" ht="36" x14ac:dyDescent="0.25">
      <c r="A158" s="388" t="s">
        <v>353</v>
      </c>
      <c r="B158" s="517"/>
      <c r="C158" s="518"/>
      <c r="D158" s="518"/>
      <c r="E158" s="519"/>
      <c r="F158" s="391" t="s">
        <v>354</v>
      </c>
      <c r="G158" s="162">
        <v>5949.6</v>
      </c>
      <c r="H158" s="162">
        <v>5949.6</v>
      </c>
    </row>
    <row r="159" spans="1:8" x14ac:dyDescent="0.25">
      <c r="A159" s="388" t="s">
        <v>427</v>
      </c>
      <c r="B159" s="390" t="s">
        <v>394</v>
      </c>
      <c r="C159" s="391" t="s">
        <v>272</v>
      </c>
      <c r="D159" s="391" t="s">
        <v>273</v>
      </c>
      <c r="E159" s="392" t="s">
        <v>428</v>
      </c>
      <c r="F159" s="390"/>
      <c r="G159" s="162">
        <v>351.6</v>
      </c>
      <c r="H159" s="162">
        <v>351.6</v>
      </c>
    </row>
    <row r="160" spans="1:8" x14ac:dyDescent="0.25">
      <c r="A160" s="388" t="s">
        <v>437</v>
      </c>
      <c r="B160" s="390"/>
      <c r="C160" s="391"/>
      <c r="D160" s="391"/>
      <c r="E160" s="392"/>
      <c r="F160" s="391" t="s">
        <v>291</v>
      </c>
      <c r="G160" s="162">
        <v>265.10000000000002</v>
      </c>
      <c r="H160" s="162">
        <v>265.10000000000002</v>
      </c>
    </row>
    <row r="161" spans="1:8" ht="24" x14ac:dyDescent="0.25">
      <c r="A161" s="388" t="s">
        <v>292</v>
      </c>
      <c r="B161" s="517"/>
      <c r="C161" s="518"/>
      <c r="D161" s="518"/>
      <c r="E161" s="519"/>
      <c r="F161" s="391" t="s">
        <v>293</v>
      </c>
      <c r="G161" s="162">
        <v>265.10000000000002</v>
      </c>
      <c r="H161" s="162">
        <v>265.10000000000002</v>
      </c>
    </row>
    <row r="162" spans="1:8" x14ac:dyDescent="0.25">
      <c r="A162" s="388" t="s">
        <v>294</v>
      </c>
      <c r="B162" s="390"/>
      <c r="C162" s="391"/>
      <c r="D162" s="391"/>
      <c r="E162" s="392"/>
      <c r="F162" s="391" t="s">
        <v>295</v>
      </c>
      <c r="G162" s="162">
        <v>86.5</v>
      </c>
      <c r="H162" s="162">
        <v>86.5</v>
      </c>
    </row>
    <row r="163" spans="1:8" ht="36" x14ac:dyDescent="0.25">
      <c r="A163" s="388" t="s">
        <v>353</v>
      </c>
      <c r="B163" s="517"/>
      <c r="C163" s="518"/>
      <c r="D163" s="518"/>
      <c r="E163" s="519"/>
      <c r="F163" s="391" t="s">
        <v>354</v>
      </c>
      <c r="G163" s="162">
        <v>86.5</v>
      </c>
      <c r="H163" s="162">
        <v>86.5</v>
      </c>
    </row>
    <row r="164" spans="1:8" ht="24" x14ac:dyDescent="0.25">
      <c r="A164" s="388" t="s">
        <v>556</v>
      </c>
      <c r="B164" s="390" t="s">
        <v>412</v>
      </c>
      <c r="C164" s="391" t="s">
        <v>7</v>
      </c>
      <c r="D164" s="391" t="s">
        <v>273</v>
      </c>
      <c r="E164" s="392" t="s">
        <v>274</v>
      </c>
      <c r="F164" s="391"/>
      <c r="G164" s="162">
        <v>50</v>
      </c>
      <c r="H164" s="162">
        <v>50</v>
      </c>
    </row>
    <row r="165" spans="1:8" ht="24" x14ac:dyDescent="0.25">
      <c r="A165" s="388" t="s">
        <v>414</v>
      </c>
      <c r="B165" s="390" t="s">
        <v>412</v>
      </c>
      <c r="C165" s="391" t="s">
        <v>7</v>
      </c>
      <c r="D165" s="391" t="s">
        <v>273</v>
      </c>
      <c r="E165" s="392" t="s">
        <v>415</v>
      </c>
      <c r="F165" s="391"/>
      <c r="G165" s="162">
        <v>50</v>
      </c>
      <c r="H165" s="162">
        <v>50</v>
      </c>
    </row>
    <row r="166" spans="1:8" x14ac:dyDescent="0.25">
      <c r="A166" s="388" t="s">
        <v>437</v>
      </c>
      <c r="B166" s="390"/>
      <c r="C166" s="391"/>
      <c r="D166" s="391"/>
      <c r="E166" s="392"/>
      <c r="F166" s="391" t="s">
        <v>291</v>
      </c>
      <c r="G166" s="162">
        <v>50</v>
      </c>
      <c r="H166" s="162">
        <v>50</v>
      </c>
    </row>
    <row r="167" spans="1:8" ht="24" x14ac:dyDescent="0.25">
      <c r="A167" s="388" t="s">
        <v>292</v>
      </c>
      <c r="B167" s="517"/>
      <c r="C167" s="518"/>
      <c r="D167" s="518"/>
      <c r="E167" s="519"/>
      <c r="F167" s="391" t="s">
        <v>293</v>
      </c>
      <c r="G167" s="162">
        <v>50</v>
      </c>
      <c r="H167" s="162">
        <v>50</v>
      </c>
    </row>
    <row r="168" spans="1:8" ht="24" x14ac:dyDescent="0.25">
      <c r="A168" s="407" t="s">
        <v>430</v>
      </c>
      <c r="B168" s="408" t="s">
        <v>431</v>
      </c>
      <c r="C168" s="409" t="s">
        <v>272</v>
      </c>
      <c r="D168" s="409" t="s">
        <v>273</v>
      </c>
      <c r="E168" s="410" t="s">
        <v>274</v>
      </c>
      <c r="F168" s="408"/>
      <c r="G168" s="516">
        <v>12790.2</v>
      </c>
      <c r="H168" s="516">
        <v>13272.599999999999</v>
      </c>
    </row>
    <row r="169" spans="1:8" ht="24" x14ac:dyDescent="0.25">
      <c r="A169" s="388" t="s">
        <v>432</v>
      </c>
      <c r="B169" s="390" t="s">
        <v>431</v>
      </c>
      <c r="C169" s="391" t="s">
        <v>272</v>
      </c>
      <c r="D169" s="391" t="s">
        <v>273</v>
      </c>
      <c r="E169" s="392" t="s">
        <v>359</v>
      </c>
      <c r="F169" s="390"/>
      <c r="G169" s="162">
        <v>1237.5</v>
      </c>
      <c r="H169" s="162">
        <v>1227.8</v>
      </c>
    </row>
    <row r="170" spans="1:8" x14ac:dyDescent="0.25">
      <c r="A170" s="388" t="s">
        <v>437</v>
      </c>
      <c r="B170" s="390"/>
      <c r="C170" s="391"/>
      <c r="D170" s="391"/>
      <c r="E170" s="392"/>
      <c r="F170" s="391" t="s">
        <v>291</v>
      </c>
      <c r="G170" s="162">
        <v>1237.5</v>
      </c>
      <c r="H170" s="162">
        <v>1227.8</v>
      </c>
    </row>
    <row r="171" spans="1:8" ht="24" x14ac:dyDescent="0.25">
      <c r="A171" s="388" t="s">
        <v>395</v>
      </c>
      <c r="B171" s="517"/>
      <c r="C171" s="518"/>
      <c r="D171" s="518"/>
      <c r="E171" s="519"/>
      <c r="F171" s="391" t="s">
        <v>293</v>
      </c>
      <c r="G171" s="162">
        <v>1237.5</v>
      </c>
      <c r="H171" s="162">
        <v>1227.8</v>
      </c>
    </row>
    <row r="172" spans="1:8" ht="24" x14ac:dyDescent="0.25">
      <c r="A172" s="388" t="s">
        <v>557</v>
      </c>
      <c r="B172" s="390" t="s">
        <v>431</v>
      </c>
      <c r="C172" s="391" t="s">
        <v>272</v>
      </c>
      <c r="D172" s="391" t="s">
        <v>434</v>
      </c>
      <c r="E172" s="392" t="s">
        <v>436</v>
      </c>
      <c r="F172" s="390"/>
      <c r="G172" s="162">
        <v>11552.7</v>
      </c>
      <c r="H172" s="162">
        <v>12044.8</v>
      </c>
    </row>
    <row r="173" spans="1:8" x14ac:dyDescent="0.25">
      <c r="A173" s="388" t="s">
        <v>437</v>
      </c>
      <c r="B173" s="390"/>
      <c r="C173" s="391"/>
      <c r="D173" s="391"/>
      <c r="E173" s="392"/>
      <c r="F173" s="391" t="s">
        <v>291</v>
      </c>
      <c r="G173" s="162">
        <v>11552.7</v>
      </c>
      <c r="H173" s="162">
        <v>12044.8</v>
      </c>
    </row>
    <row r="174" spans="1:8" ht="24" x14ac:dyDescent="0.25">
      <c r="A174" s="388" t="s">
        <v>395</v>
      </c>
      <c r="B174" s="517"/>
      <c r="C174" s="518"/>
      <c r="D174" s="518"/>
      <c r="E174" s="519"/>
      <c r="F174" s="391" t="s">
        <v>293</v>
      </c>
      <c r="G174" s="162">
        <v>11552.7</v>
      </c>
      <c r="H174" s="162">
        <v>12044.8</v>
      </c>
    </row>
    <row r="175" spans="1:8" ht="22.5" x14ac:dyDescent="0.25">
      <c r="A175" s="520" t="s">
        <v>596</v>
      </c>
      <c r="B175" s="521"/>
      <c r="C175" s="522"/>
      <c r="D175" s="522"/>
      <c r="E175" s="523"/>
      <c r="F175" s="522"/>
      <c r="G175" s="511">
        <v>829567.1</v>
      </c>
      <c r="H175" s="511">
        <v>848395.19999999984</v>
      </c>
    </row>
    <row r="176" spans="1:8" x14ac:dyDescent="0.25">
      <c r="A176" s="512" t="s">
        <v>283</v>
      </c>
      <c r="B176" s="435" t="s">
        <v>284</v>
      </c>
      <c r="C176" s="436" t="s">
        <v>272</v>
      </c>
      <c r="D176" s="436" t="s">
        <v>273</v>
      </c>
      <c r="E176" s="437" t="s">
        <v>274</v>
      </c>
      <c r="F176" s="436"/>
      <c r="G176" s="161">
        <v>3562.8</v>
      </c>
      <c r="H176" s="161">
        <v>3562.8</v>
      </c>
    </row>
    <row r="177" spans="1:8" x14ac:dyDescent="0.25">
      <c r="A177" s="388" t="s">
        <v>285</v>
      </c>
      <c r="B177" s="390" t="s">
        <v>284</v>
      </c>
      <c r="C177" s="391" t="s">
        <v>276</v>
      </c>
      <c r="D177" s="391" t="s">
        <v>273</v>
      </c>
      <c r="E177" s="392" t="s">
        <v>274</v>
      </c>
      <c r="F177" s="391"/>
      <c r="G177" s="162">
        <v>873.90000000000009</v>
      </c>
      <c r="H177" s="162">
        <v>873.90000000000009</v>
      </c>
    </row>
    <row r="178" spans="1:8" ht="36" x14ac:dyDescent="0.25">
      <c r="A178" s="388" t="s">
        <v>279</v>
      </c>
      <c r="B178" s="390" t="s">
        <v>284</v>
      </c>
      <c r="C178" s="391" t="s">
        <v>276</v>
      </c>
      <c r="D178" s="391" t="s">
        <v>273</v>
      </c>
      <c r="E178" s="392" t="s">
        <v>287</v>
      </c>
      <c r="F178" s="391" t="s">
        <v>280</v>
      </c>
      <c r="G178" s="162">
        <v>873.90000000000009</v>
      </c>
      <c r="H178" s="162">
        <v>873.90000000000009</v>
      </c>
    </row>
    <row r="179" spans="1:8" x14ac:dyDescent="0.25">
      <c r="A179" s="388" t="s">
        <v>281</v>
      </c>
      <c r="B179" s="390" t="s">
        <v>284</v>
      </c>
      <c r="C179" s="391" t="s">
        <v>276</v>
      </c>
      <c r="D179" s="391" t="s">
        <v>273</v>
      </c>
      <c r="E179" s="392" t="s">
        <v>287</v>
      </c>
      <c r="F179" s="391" t="s">
        <v>282</v>
      </c>
      <c r="G179" s="162">
        <v>873.90000000000009</v>
      </c>
      <c r="H179" s="162">
        <v>873.90000000000009</v>
      </c>
    </row>
    <row r="180" spans="1:8" x14ac:dyDescent="0.25">
      <c r="A180" s="388" t="s">
        <v>288</v>
      </c>
      <c r="B180" s="390" t="s">
        <v>284</v>
      </c>
      <c r="C180" s="391" t="s">
        <v>7</v>
      </c>
      <c r="D180" s="391" t="s">
        <v>273</v>
      </c>
      <c r="E180" s="392" t="s">
        <v>274</v>
      </c>
      <c r="F180" s="391"/>
      <c r="G180" s="162">
        <v>568.29999999999995</v>
      </c>
      <c r="H180" s="162">
        <v>568.29999999999995</v>
      </c>
    </row>
    <row r="181" spans="1:8" ht="36" x14ac:dyDescent="0.25">
      <c r="A181" s="388" t="s">
        <v>279</v>
      </c>
      <c r="B181" s="390" t="s">
        <v>284</v>
      </c>
      <c r="C181" s="391" t="s">
        <v>7</v>
      </c>
      <c r="D181" s="391" t="s">
        <v>273</v>
      </c>
      <c r="E181" s="392" t="s">
        <v>287</v>
      </c>
      <c r="F181" s="391" t="s">
        <v>280</v>
      </c>
      <c r="G181" s="162">
        <v>568.29999999999995</v>
      </c>
      <c r="H181" s="162">
        <v>568.29999999999995</v>
      </c>
    </row>
    <row r="182" spans="1:8" x14ac:dyDescent="0.25">
      <c r="A182" s="388" t="s">
        <v>281</v>
      </c>
      <c r="B182" s="390" t="s">
        <v>284</v>
      </c>
      <c r="C182" s="391" t="s">
        <v>7</v>
      </c>
      <c r="D182" s="391" t="s">
        <v>273</v>
      </c>
      <c r="E182" s="392" t="s">
        <v>287</v>
      </c>
      <c r="F182" s="391" t="s">
        <v>282</v>
      </c>
      <c r="G182" s="162">
        <v>568.29999999999995</v>
      </c>
      <c r="H182" s="162">
        <v>568.29999999999995</v>
      </c>
    </row>
    <row r="183" spans="1:8" x14ac:dyDescent="0.25">
      <c r="A183" s="388" t="s">
        <v>289</v>
      </c>
      <c r="B183" s="390" t="s">
        <v>284</v>
      </c>
      <c r="C183" s="391" t="s">
        <v>8</v>
      </c>
      <c r="D183" s="391" t="s">
        <v>273</v>
      </c>
      <c r="E183" s="392" t="s">
        <v>274</v>
      </c>
      <c r="F183" s="391"/>
      <c r="G183" s="162">
        <v>2120.6000000000004</v>
      </c>
      <c r="H183" s="162">
        <v>2120.6000000000004</v>
      </c>
    </row>
    <row r="184" spans="1:8" ht="36" x14ac:dyDescent="0.25">
      <c r="A184" s="388" t="s">
        <v>279</v>
      </c>
      <c r="B184" s="390" t="s">
        <v>284</v>
      </c>
      <c r="C184" s="391" t="s">
        <v>8</v>
      </c>
      <c r="D184" s="391" t="s">
        <v>273</v>
      </c>
      <c r="E184" s="392" t="s">
        <v>287</v>
      </c>
      <c r="F184" s="391" t="s">
        <v>280</v>
      </c>
      <c r="G184" s="162">
        <v>1766</v>
      </c>
      <c r="H184" s="162">
        <v>1766</v>
      </c>
    </row>
    <row r="185" spans="1:8" x14ac:dyDescent="0.25">
      <c r="A185" s="388" t="s">
        <v>281</v>
      </c>
      <c r="B185" s="390" t="s">
        <v>284</v>
      </c>
      <c r="C185" s="391" t="s">
        <v>8</v>
      </c>
      <c r="D185" s="391" t="s">
        <v>273</v>
      </c>
      <c r="E185" s="392" t="s">
        <v>287</v>
      </c>
      <c r="F185" s="391" t="s">
        <v>282</v>
      </c>
      <c r="G185" s="162">
        <v>1766</v>
      </c>
      <c r="H185" s="162">
        <v>1766</v>
      </c>
    </row>
    <row r="186" spans="1:8" x14ac:dyDescent="0.25">
      <c r="A186" s="388" t="s">
        <v>437</v>
      </c>
      <c r="B186" s="390"/>
      <c r="C186" s="391"/>
      <c r="D186" s="391"/>
      <c r="E186" s="392"/>
      <c r="F186" s="391" t="s">
        <v>291</v>
      </c>
      <c r="G186" s="162">
        <v>351.8</v>
      </c>
      <c r="H186" s="162">
        <v>351.8</v>
      </c>
    </row>
    <row r="187" spans="1:8" ht="24" x14ac:dyDescent="0.25">
      <c r="A187" s="388" t="s">
        <v>292</v>
      </c>
      <c r="B187" s="390"/>
      <c r="C187" s="391"/>
      <c r="D187" s="391"/>
      <c r="E187" s="392"/>
      <c r="F187" s="391" t="s">
        <v>293</v>
      </c>
      <c r="G187" s="162">
        <v>351.8</v>
      </c>
      <c r="H187" s="162">
        <v>351.8</v>
      </c>
    </row>
    <row r="188" spans="1:8" x14ac:dyDescent="0.25">
      <c r="A188" s="388" t="s">
        <v>294</v>
      </c>
      <c r="B188" s="390"/>
      <c r="C188" s="391"/>
      <c r="D188" s="391"/>
      <c r="E188" s="392"/>
      <c r="F188" s="391" t="s">
        <v>295</v>
      </c>
      <c r="G188" s="162">
        <v>2.8</v>
      </c>
      <c r="H188" s="162">
        <v>2.8</v>
      </c>
    </row>
    <row r="189" spans="1:8" x14ac:dyDescent="0.25">
      <c r="A189" s="388" t="s">
        <v>296</v>
      </c>
      <c r="B189" s="390"/>
      <c r="C189" s="391"/>
      <c r="D189" s="391"/>
      <c r="E189" s="392"/>
      <c r="F189" s="391" t="s">
        <v>297</v>
      </c>
      <c r="G189" s="162">
        <v>2.8</v>
      </c>
      <c r="H189" s="162">
        <v>2.8</v>
      </c>
    </row>
    <row r="190" spans="1:8" x14ac:dyDescent="0.25">
      <c r="A190" s="512" t="s">
        <v>321</v>
      </c>
      <c r="B190" s="435" t="s">
        <v>322</v>
      </c>
      <c r="C190" s="436" t="s">
        <v>272</v>
      </c>
      <c r="D190" s="436" t="s">
        <v>273</v>
      </c>
      <c r="E190" s="437" t="s">
        <v>274</v>
      </c>
      <c r="F190" s="436"/>
      <c r="G190" s="161">
        <v>1689.7</v>
      </c>
      <c r="H190" s="161">
        <v>1689.7</v>
      </c>
    </row>
    <row r="191" spans="1:8" ht="24" x14ac:dyDescent="0.25">
      <c r="A191" s="388" t="s">
        <v>319</v>
      </c>
      <c r="B191" s="390" t="s">
        <v>322</v>
      </c>
      <c r="C191" s="391" t="s">
        <v>272</v>
      </c>
      <c r="D191" s="391" t="s">
        <v>273</v>
      </c>
      <c r="E191" s="392" t="s">
        <v>320</v>
      </c>
      <c r="F191" s="391"/>
      <c r="G191" s="162">
        <v>1689.7</v>
      </c>
      <c r="H191" s="162">
        <v>1689.7</v>
      </c>
    </row>
    <row r="192" spans="1:8" ht="36" x14ac:dyDescent="0.25">
      <c r="A192" s="388" t="s">
        <v>279</v>
      </c>
      <c r="B192" s="390"/>
      <c r="C192" s="391"/>
      <c r="D192" s="391"/>
      <c r="E192" s="392"/>
      <c r="F192" s="391" t="s">
        <v>280</v>
      </c>
      <c r="G192" s="162">
        <v>1651.4</v>
      </c>
      <c r="H192" s="162">
        <v>1651.4</v>
      </c>
    </row>
    <row r="193" spans="1:8" x14ac:dyDescent="0.25">
      <c r="A193" s="388" t="s">
        <v>281</v>
      </c>
      <c r="B193" s="390"/>
      <c r="C193" s="391"/>
      <c r="D193" s="391"/>
      <c r="E193" s="392"/>
      <c r="F193" s="391" t="s">
        <v>282</v>
      </c>
      <c r="G193" s="162">
        <v>1651.4</v>
      </c>
      <c r="H193" s="162">
        <v>1651.4</v>
      </c>
    </row>
    <row r="194" spans="1:8" x14ac:dyDescent="0.25">
      <c r="A194" s="388" t="s">
        <v>437</v>
      </c>
      <c r="B194" s="390"/>
      <c r="C194" s="391"/>
      <c r="D194" s="391"/>
      <c r="E194" s="392"/>
      <c r="F194" s="391" t="s">
        <v>291</v>
      </c>
      <c r="G194" s="162">
        <v>38.299999999999997</v>
      </c>
      <c r="H194" s="162">
        <v>38.299999999999997</v>
      </c>
    </row>
    <row r="195" spans="1:8" ht="24" x14ac:dyDescent="0.25">
      <c r="A195" s="388" t="s">
        <v>292</v>
      </c>
      <c r="B195" s="390"/>
      <c r="C195" s="391"/>
      <c r="D195" s="391"/>
      <c r="E195" s="392"/>
      <c r="F195" s="391" t="s">
        <v>293</v>
      </c>
      <c r="G195" s="162">
        <v>38.299999999999997</v>
      </c>
      <c r="H195" s="162">
        <v>38.299999999999997</v>
      </c>
    </row>
    <row r="196" spans="1:8" x14ac:dyDescent="0.25">
      <c r="A196" s="512" t="s">
        <v>313</v>
      </c>
      <c r="B196" s="435" t="s">
        <v>314</v>
      </c>
      <c r="C196" s="436" t="s">
        <v>272</v>
      </c>
      <c r="D196" s="436" t="s">
        <v>273</v>
      </c>
      <c r="E196" s="437" t="s">
        <v>274</v>
      </c>
      <c r="F196" s="436"/>
      <c r="G196" s="161">
        <v>16.8</v>
      </c>
      <c r="H196" s="161">
        <v>114</v>
      </c>
    </row>
    <row r="197" spans="1:8" ht="36" x14ac:dyDescent="0.25">
      <c r="A197" s="155" t="s">
        <v>315</v>
      </c>
      <c r="B197" s="390" t="s">
        <v>314</v>
      </c>
      <c r="C197" s="391" t="s">
        <v>272</v>
      </c>
      <c r="D197" s="391" t="s">
        <v>273</v>
      </c>
      <c r="E197" s="392" t="s">
        <v>316</v>
      </c>
      <c r="F197" s="391"/>
      <c r="G197" s="162">
        <v>16.8</v>
      </c>
      <c r="H197" s="162">
        <v>114</v>
      </c>
    </row>
    <row r="198" spans="1:8" x14ac:dyDescent="0.25">
      <c r="A198" s="388" t="s">
        <v>437</v>
      </c>
      <c r="B198" s="390"/>
      <c r="C198" s="391"/>
      <c r="D198" s="391"/>
      <c r="E198" s="392"/>
      <c r="F198" s="391" t="s">
        <v>291</v>
      </c>
      <c r="G198" s="162">
        <v>16.8</v>
      </c>
      <c r="H198" s="162">
        <v>114</v>
      </c>
    </row>
    <row r="199" spans="1:8" ht="24" x14ac:dyDescent="0.25">
      <c r="A199" s="388" t="s">
        <v>292</v>
      </c>
      <c r="B199" s="390"/>
      <c r="C199" s="391"/>
      <c r="D199" s="391"/>
      <c r="E199" s="392"/>
      <c r="F199" s="391" t="s">
        <v>293</v>
      </c>
      <c r="G199" s="162">
        <v>16.8</v>
      </c>
      <c r="H199" s="162">
        <v>114</v>
      </c>
    </row>
    <row r="200" spans="1:8" ht="24" x14ac:dyDescent="0.25">
      <c r="A200" s="512" t="s">
        <v>554</v>
      </c>
      <c r="B200" s="435" t="s">
        <v>555</v>
      </c>
      <c r="C200" s="436" t="s">
        <v>272</v>
      </c>
      <c r="D200" s="436" t="s">
        <v>273</v>
      </c>
      <c r="E200" s="437" t="s">
        <v>274</v>
      </c>
      <c r="F200" s="436"/>
      <c r="G200" s="161">
        <v>11015.1</v>
      </c>
      <c r="H200" s="161">
        <v>11015.1</v>
      </c>
    </row>
    <row r="201" spans="1:8" x14ac:dyDescent="0.25">
      <c r="A201" s="388" t="s">
        <v>341</v>
      </c>
      <c r="B201" s="390" t="s">
        <v>555</v>
      </c>
      <c r="C201" s="391" t="s">
        <v>272</v>
      </c>
      <c r="D201" s="391" t="s">
        <v>273</v>
      </c>
      <c r="E201" s="392" t="s">
        <v>342</v>
      </c>
      <c r="F201" s="391"/>
      <c r="G201" s="162">
        <v>11015.1</v>
      </c>
      <c r="H201" s="162">
        <v>11015.1</v>
      </c>
    </row>
    <row r="202" spans="1:8" ht="36" x14ac:dyDescent="0.25">
      <c r="A202" s="388" t="s">
        <v>279</v>
      </c>
      <c r="B202" s="390"/>
      <c r="C202" s="391"/>
      <c r="D202" s="391"/>
      <c r="E202" s="392"/>
      <c r="F202" s="391" t="s">
        <v>280</v>
      </c>
      <c r="G202" s="162">
        <v>10140.5</v>
      </c>
      <c r="H202" s="162">
        <v>10140.5</v>
      </c>
    </row>
    <row r="203" spans="1:8" x14ac:dyDescent="0.25">
      <c r="A203" s="388" t="s">
        <v>343</v>
      </c>
      <c r="B203" s="390"/>
      <c r="C203" s="391"/>
      <c r="D203" s="391"/>
      <c r="E203" s="392"/>
      <c r="F203" s="391" t="s">
        <v>367</v>
      </c>
      <c r="G203" s="162">
        <v>10140.5</v>
      </c>
      <c r="H203" s="162">
        <v>10140.5</v>
      </c>
    </row>
    <row r="204" spans="1:8" x14ac:dyDescent="0.25">
      <c r="A204" s="388" t="s">
        <v>437</v>
      </c>
      <c r="B204" s="390"/>
      <c r="C204" s="391"/>
      <c r="D204" s="391"/>
      <c r="E204" s="392"/>
      <c r="F204" s="391" t="s">
        <v>291</v>
      </c>
      <c r="G204" s="162">
        <v>810</v>
      </c>
      <c r="H204" s="162">
        <v>810</v>
      </c>
    </row>
    <row r="205" spans="1:8" ht="24" x14ac:dyDescent="0.25">
      <c r="A205" s="388" t="s">
        <v>292</v>
      </c>
      <c r="B205" s="390"/>
      <c r="C205" s="391"/>
      <c r="D205" s="391"/>
      <c r="E205" s="392"/>
      <c r="F205" s="391" t="s">
        <v>293</v>
      </c>
      <c r="G205" s="162">
        <v>810</v>
      </c>
      <c r="H205" s="162">
        <v>810</v>
      </c>
    </row>
    <row r="206" spans="1:8" x14ac:dyDescent="0.25">
      <c r="A206" s="388" t="s">
        <v>294</v>
      </c>
      <c r="B206" s="390"/>
      <c r="C206" s="391"/>
      <c r="D206" s="391"/>
      <c r="E206" s="392"/>
      <c r="F206" s="391" t="s">
        <v>295</v>
      </c>
      <c r="G206" s="162">
        <v>64.599999999999994</v>
      </c>
      <c r="H206" s="162">
        <v>64.599999999999994</v>
      </c>
    </row>
    <row r="207" spans="1:8" x14ac:dyDescent="0.25">
      <c r="A207" s="388" t="s">
        <v>296</v>
      </c>
      <c r="B207" s="390"/>
      <c r="C207" s="391"/>
      <c r="D207" s="391"/>
      <c r="E207" s="392"/>
      <c r="F207" s="391" t="s">
        <v>297</v>
      </c>
      <c r="G207" s="162">
        <v>64.599999999999994</v>
      </c>
      <c r="H207" s="162">
        <v>64.599999999999994</v>
      </c>
    </row>
    <row r="208" spans="1:8" x14ac:dyDescent="0.25">
      <c r="A208" s="512" t="s">
        <v>558</v>
      </c>
      <c r="B208" s="435" t="s">
        <v>480</v>
      </c>
      <c r="C208" s="436" t="s">
        <v>272</v>
      </c>
      <c r="D208" s="436" t="s">
        <v>273</v>
      </c>
      <c r="E208" s="437" t="s">
        <v>274</v>
      </c>
      <c r="F208" s="436"/>
      <c r="G208" s="161">
        <v>696586.20000000007</v>
      </c>
      <c r="H208" s="161">
        <v>718028.7</v>
      </c>
    </row>
    <row r="209" spans="1:8" ht="24" x14ac:dyDescent="0.25">
      <c r="A209" s="406" t="s">
        <v>494</v>
      </c>
      <c r="B209" s="390" t="s">
        <v>480</v>
      </c>
      <c r="C209" s="391" t="s">
        <v>272</v>
      </c>
      <c r="D209" s="391" t="s">
        <v>273</v>
      </c>
      <c r="E209" s="392" t="s">
        <v>495</v>
      </c>
      <c r="F209" s="391"/>
      <c r="G209" s="162">
        <v>4171.5</v>
      </c>
      <c r="H209" s="162">
        <v>4171.5</v>
      </c>
    </row>
    <row r="210" spans="1:8" ht="24" x14ac:dyDescent="0.25">
      <c r="A210" s="388" t="s">
        <v>461</v>
      </c>
      <c r="B210" s="390"/>
      <c r="C210" s="391"/>
      <c r="D210" s="391"/>
      <c r="E210" s="392"/>
      <c r="F210" s="391" t="s">
        <v>462</v>
      </c>
      <c r="G210" s="162">
        <v>4171.5</v>
      </c>
      <c r="H210" s="162">
        <v>4171.5</v>
      </c>
    </row>
    <row r="211" spans="1:8" x14ac:dyDescent="0.25">
      <c r="A211" s="388" t="s">
        <v>463</v>
      </c>
      <c r="B211" s="390"/>
      <c r="C211" s="391"/>
      <c r="D211" s="391"/>
      <c r="E211" s="392"/>
      <c r="F211" s="391" t="s">
        <v>464</v>
      </c>
      <c r="G211" s="162">
        <v>4171.5</v>
      </c>
      <c r="H211" s="162">
        <v>4171.5</v>
      </c>
    </row>
    <row r="212" spans="1:8" ht="48" x14ac:dyDescent="0.25">
      <c r="A212" s="406" t="s">
        <v>481</v>
      </c>
      <c r="B212" s="390" t="s">
        <v>480</v>
      </c>
      <c r="C212" s="391" t="s">
        <v>272</v>
      </c>
      <c r="D212" s="391" t="s">
        <v>273</v>
      </c>
      <c r="E212" s="392" t="s">
        <v>482</v>
      </c>
      <c r="F212" s="391"/>
      <c r="G212" s="162">
        <v>265.89999999999998</v>
      </c>
      <c r="H212" s="162">
        <v>276.5</v>
      </c>
    </row>
    <row r="213" spans="1:8" ht="24" x14ac:dyDescent="0.25">
      <c r="A213" s="388" t="s">
        <v>461</v>
      </c>
      <c r="B213" s="390"/>
      <c r="C213" s="391"/>
      <c r="D213" s="391"/>
      <c r="E213" s="392"/>
      <c r="F213" s="391" t="s">
        <v>462</v>
      </c>
      <c r="G213" s="162">
        <v>265.89999999999998</v>
      </c>
      <c r="H213" s="162">
        <v>276.5</v>
      </c>
    </row>
    <row r="214" spans="1:8" x14ac:dyDescent="0.25">
      <c r="A214" s="388" t="s">
        <v>463</v>
      </c>
      <c r="B214" s="390"/>
      <c r="C214" s="391"/>
      <c r="D214" s="391"/>
      <c r="E214" s="392"/>
      <c r="F214" s="391" t="s">
        <v>464</v>
      </c>
      <c r="G214" s="162">
        <v>265.89999999999998</v>
      </c>
      <c r="H214" s="162">
        <v>276.5</v>
      </c>
    </row>
    <row r="215" spans="1:8" x14ac:dyDescent="0.25">
      <c r="A215" s="406" t="s">
        <v>470</v>
      </c>
      <c r="B215" s="390" t="s">
        <v>480</v>
      </c>
      <c r="C215" s="391" t="s">
        <v>272</v>
      </c>
      <c r="D215" s="391" t="s">
        <v>273</v>
      </c>
      <c r="E215" s="392" t="s">
        <v>471</v>
      </c>
      <c r="F215" s="391"/>
      <c r="G215" s="162">
        <v>478757.30000000005</v>
      </c>
      <c r="H215" s="162">
        <v>507234</v>
      </c>
    </row>
    <row r="216" spans="1:8" ht="24" x14ac:dyDescent="0.25">
      <c r="A216" s="388" t="s">
        <v>461</v>
      </c>
      <c r="B216" s="390"/>
      <c r="C216" s="391"/>
      <c r="D216" s="391"/>
      <c r="E216" s="392"/>
      <c r="F216" s="391" t="s">
        <v>462</v>
      </c>
      <c r="G216" s="162">
        <v>478757.30000000005</v>
      </c>
      <c r="H216" s="162">
        <v>507234</v>
      </c>
    </row>
    <row r="217" spans="1:8" x14ac:dyDescent="0.25">
      <c r="A217" s="388" t="s">
        <v>463</v>
      </c>
      <c r="B217" s="390"/>
      <c r="C217" s="391"/>
      <c r="D217" s="391"/>
      <c r="E217" s="392"/>
      <c r="F217" s="391" t="s">
        <v>464</v>
      </c>
      <c r="G217" s="162">
        <v>478757.30000000005</v>
      </c>
      <c r="H217" s="162">
        <v>507234</v>
      </c>
    </row>
    <row r="218" spans="1:8" x14ac:dyDescent="0.25">
      <c r="A218" s="406" t="s">
        <v>341</v>
      </c>
      <c r="B218" s="390" t="s">
        <v>480</v>
      </c>
      <c r="C218" s="391" t="s">
        <v>272</v>
      </c>
      <c r="D218" s="391" t="s">
        <v>273</v>
      </c>
      <c r="E218" s="392" t="s">
        <v>342</v>
      </c>
      <c r="F218" s="391"/>
      <c r="G218" s="162">
        <v>213391.5</v>
      </c>
      <c r="H218" s="162">
        <v>206346.7</v>
      </c>
    </row>
    <row r="219" spans="1:8" ht="24" x14ac:dyDescent="0.25">
      <c r="A219" s="388" t="s">
        <v>461</v>
      </c>
      <c r="B219" s="390"/>
      <c r="C219" s="391"/>
      <c r="D219" s="391"/>
      <c r="E219" s="392"/>
      <c r="F219" s="391" t="s">
        <v>462</v>
      </c>
      <c r="G219" s="162">
        <v>213391.5</v>
      </c>
      <c r="H219" s="162">
        <v>206346.7</v>
      </c>
    </row>
    <row r="220" spans="1:8" x14ac:dyDescent="0.25">
      <c r="A220" s="388" t="s">
        <v>463</v>
      </c>
      <c r="B220" s="390"/>
      <c r="C220" s="391"/>
      <c r="D220" s="391"/>
      <c r="E220" s="392"/>
      <c r="F220" s="391" t="s">
        <v>464</v>
      </c>
      <c r="G220" s="162">
        <v>206417.9</v>
      </c>
      <c r="H220" s="162">
        <v>199895.90000000002</v>
      </c>
    </row>
    <row r="221" spans="1:8" x14ac:dyDescent="0.25">
      <c r="A221" s="388" t="s">
        <v>488</v>
      </c>
      <c r="B221" s="390"/>
      <c r="C221" s="391"/>
      <c r="D221" s="391"/>
      <c r="E221" s="392"/>
      <c r="F221" s="391" t="s">
        <v>489</v>
      </c>
      <c r="G221" s="162">
        <v>6973.6</v>
      </c>
      <c r="H221" s="162">
        <v>6450.8</v>
      </c>
    </row>
    <row r="222" spans="1:8" x14ac:dyDescent="0.25">
      <c r="A222" s="512" t="s">
        <v>561</v>
      </c>
      <c r="B222" s="435" t="s">
        <v>562</v>
      </c>
      <c r="C222" s="436" t="s">
        <v>272</v>
      </c>
      <c r="D222" s="436" t="s">
        <v>273</v>
      </c>
      <c r="E222" s="437" t="s">
        <v>274</v>
      </c>
      <c r="F222" s="436"/>
      <c r="G222" s="161">
        <v>75854.2</v>
      </c>
      <c r="H222" s="161">
        <v>72820</v>
      </c>
    </row>
    <row r="223" spans="1:8" x14ac:dyDescent="0.25">
      <c r="A223" s="406" t="s">
        <v>341</v>
      </c>
      <c r="B223" s="390" t="s">
        <v>562</v>
      </c>
      <c r="C223" s="391" t="s">
        <v>272</v>
      </c>
      <c r="D223" s="391" t="s">
        <v>273</v>
      </c>
      <c r="E223" s="392" t="s">
        <v>342</v>
      </c>
      <c r="F223" s="391"/>
      <c r="G223" s="162">
        <v>75854.2</v>
      </c>
      <c r="H223" s="162">
        <v>72820</v>
      </c>
    </row>
    <row r="224" spans="1:8" ht="24" x14ac:dyDescent="0.25">
      <c r="A224" s="388" t="s">
        <v>461</v>
      </c>
      <c r="B224" s="390"/>
      <c r="C224" s="391"/>
      <c r="D224" s="391"/>
      <c r="E224" s="392"/>
      <c r="F224" s="391" t="s">
        <v>462</v>
      </c>
      <c r="G224" s="162">
        <v>75854.2</v>
      </c>
      <c r="H224" s="162">
        <v>72820</v>
      </c>
    </row>
    <row r="225" spans="1:8" x14ac:dyDescent="0.25">
      <c r="A225" s="388" t="s">
        <v>463</v>
      </c>
      <c r="B225" s="390"/>
      <c r="C225" s="391"/>
      <c r="D225" s="391"/>
      <c r="E225" s="392"/>
      <c r="F225" s="391" t="s">
        <v>464</v>
      </c>
      <c r="G225" s="162">
        <v>75854.2</v>
      </c>
      <c r="H225" s="162">
        <v>72820</v>
      </c>
    </row>
    <row r="226" spans="1:8" x14ac:dyDescent="0.25">
      <c r="A226" s="512" t="s">
        <v>563</v>
      </c>
      <c r="B226" s="435" t="s">
        <v>564</v>
      </c>
      <c r="C226" s="436" t="s">
        <v>272</v>
      </c>
      <c r="D226" s="436" t="s">
        <v>273</v>
      </c>
      <c r="E226" s="437" t="s">
        <v>274</v>
      </c>
      <c r="F226" s="436"/>
      <c r="G226" s="161">
        <v>16118.7</v>
      </c>
      <c r="H226" s="161">
        <v>16118.7</v>
      </c>
    </row>
    <row r="227" spans="1:8" x14ac:dyDescent="0.25">
      <c r="A227" s="406" t="s">
        <v>341</v>
      </c>
      <c r="B227" s="390" t="s">
        <v>564</v>
      </c>
      <c r="C227" s="391" t="s">
        <v>272</v>
      </c>
      <c r="D227" s="391" t="s">
        <v>273</v>
      </c>
      <c r="E227" s="392" t="s">
        <v>342</v>
      </c>
      <c r="F227" s="391"/>
      <c r="G227" s="162">
        <v>16118.7</v>
      </c>
      <c r="H227" s="162">
        <v>16118.7</v>
      </c>
    </row>
    <row r="228" spans="1:8" ht="24" x14ac:dyDescent="0.25">
      <c r="A228" s="388" t="s">
        <v>461</v>
      </c>
      <c r="B228" s="390"/>
      <c r="C228" s="391"/>
      <c r="D228" s="391"/>
      <c r="E228" s="392"/>
      <c r="F228" s="391" t="s">
        <v>462</v>
      </c>
      <c r="G228" s="162">
        <v>16118.7</v>
      </c>
      <c r="H228" s="162">
        <v>16118.7</v>
      </c>
    </row>
    <row r="229" spans="1:8" x14ac:dyDescent="0.25">
      <c r="A229" s="388" t="s">
        <v>463</v>
      </c>
      <c r="B229" s="390"/>
      <c r="C229" s="391"/>
      <c r="D229" s="391"/>
      <c r="E229" s="392"/>
      <c r="F229" s="391" t="s">
        <v>464</v>
      </c>
      <c r="G229" s="162">
        <v>16118.7</v>
      </c>
      <c r="H229" s="162">
        <v>16118.7</v>
      </c>
    </row>
    <row r="230" spans="1:8" x14ac:dyDescent="0.25">
      <c r="A230" s="512" t="s">
        <v>379</v>
      </c>
      <c r="B230" s="435" t="s">
        <v>380</v>
      </c>
      <c r="C230" s="436" t="s">
        <v>272</v>
      </c>
      <c r="D230" s="436" t="s">
        <v>273</v>
      </c>
      <c r="E230" s="437" t="s">
        <v>274</v>
      </c>
      <c r="F230" s="436"/>
      <c r="G230" s="161">
        <v>24723.599999999999</v>
      </c>
      <c r="H230" s="161">
        <v>25046.199999999997</v>
      </c>
    </row>
    <row r="231" spans="1:8" x14ac:dyDescent="0.25">
      <c r="A231" s="512" t="s">
        <v>381</v>
      </c>
      <c r="B231" s="435" t="s">
        <v>380</v>
      </c>
      <c r="C231" s="436" t="s">
        <v>7</v>
      </c>
      <c r="D231" s="436" t="s">
        <v>273</v>
      </c>
      <c r="E231" s="437" t="s">
        <v>274</v>
      </c>
      <c r="F231" s="436"/>
      <c r="G231" s="161">
        <v>641.1</v>
      </c>
      <c r="H231" s="161">
        <v>641.1</v>
      </c>
    </row>
    <row r="232" spans="1:8" ht="24" x14ac:dyDescent="0.25">
      <c r="A232" s="453" t="s">
        <v>527</v>
      </c>
      <c r="B232" s="390" t="s">
        <v>380</v>
      </c>
      <c r="C232" s="391" t="s">
        <v>7</v>
      </c>
      <c r="D232" s="391" t="s">
        <v>273</v>
      </c>
      <c r="E232" s="392" t="s">
        <v>528</v>
      </c>
      <c r="F232" s="391"/>
      <c r="G232" s="162">
        <v>101.5</v>
      </c>
      <c r="H232" s="162">
        <v>101.5</v>
      </c>
    </row>
    <row r="233" spans="1:8" x14ac:dyDescent="0.25">
      <c r="A233" s="388" t="s">
        <v>437</v>
      </c>
      <c r="B233" s="390"/>
      <c r="C233" s="391"/>
      <c r="D233" s="391"/>
      <c r="E233" s="392"/>
      <c r="F233" s="391" t="s">
        <v>291</v>
      </c>
      <c r="G233" s="162">
        <v>1.5</v>
      </c>
      <c r="H233" s="162">
        <v>1.5</v>
      </c>
    </row>
    <row r="234" spans="1:8" ht="24" x14ac:dyDescent="0.25">
      <c r="A234" s="388" t="s">
        <v>292</v>
      </c>
      <c r="B234" s="390"/>
      <c r="C234" s="391"/>
      <c r="D234" s="391"/>
      <c r="E234" s="392"/>
      <c r="F234" s="391" t="s">
        <v>293</v>
      </c>
      <c r="G234" s="162">
        <v>1.5</v>
      </c>
      <c r="H234" s="162">
        <v>1.5</v>
      </c>
    </row>
    <row r="235" spans="1:8" x14ac:dyDescent="0.25">
      <c r="A235" s="388" t="s">
        <v>338</v>
      </c>
      <c r="B235" s="390"/>
      <c r="C235" s="391"/>
      <c r="D235" s="391"/>
      <c r="E235" s="392"/>
      <c r="F235" s="391" t="s">
        <v>384</v>
      </c>
      <c r="G235" s="162">
        <v>100</v>
      </c>
      <c r="H235" s="162">
        <v>100</v>
      </c>
    </row>
    <row r="236" spans="1:8" x14ac:dyDescent="0.25">
      <c r="A236" s="388" t="s">
        <v>408</v>
      </c>
      <c r="B236" s="390"/>
      <c r="C236" s="391"/>
      <c r="D236" s="391"/>
      <c r="E236" s="392"/>
      <c r="F236" s="391" t="s">
        <v>577</v>
      </c>
      <c r="G236" s="162">
        <v>100</v>
      </c>
      <c r="H236" s="162">
        <v>100</v>
      </c>
    </row>
    <row r="237" spans="1:8" ht="24" x14ac:dyDescent="0.25">
      <c r="A237" s="453" t="s">
        <v>529</v>
      </c>
      <c r="B237" s="390" t="s">
        <v>380</v>
      </c>
      <c r="C237" s="391" t="s">
        <v>7</v>
      </c>
      <c r="D237" s="391" t="s">
        <v>273</v>
      </c>
      <c r="E237" s="392" t="s">
        <v>530</v>
      </c>
      <c r="F237" s="391"/>
      <c r="G237" s="162">
        <v>162</v>
      </c>
      <c r="H237" s="162">
        <v>162</v>
      </c>
    </row>
    <row r="238" spans="1:8" x14ac:dyDescent="0.25">
      <c r="A238" s="388" t="s">
        <v>338</v>
      </c>
      <c r="B238" s="390"/>
      <c r="C238" s="391"/>
      <c r="D238" s="391"/>
      <c r="E238" s="392"/>
      <c r="F238" s="391" t="s">
        <v>384</v>
      </c>
      <c r="G238" s="162">
        <v>162</v>
      </c>
      <c r="H238" s="162">
        <v>162</v>
      </c>
    </row>
    <row r="239" spans="1:8" x14ac:dyDescent="0.25">
      <c r="A239" s="388" t="s">
        <v>408</v>
      </c>
      <c r="B239" s="390"/>
      <c r="C239" s="391"/>
      <c r="D239" s="391"/>
      <c r="E239" s="392"/>
      <c r="F239" s="391" t="s">
        <v>577</v>
      </c>
      <c r="G239" s="162">
        <v>162</v>
      </c>
      <c r="H239" s="162">
        <v>162</v>
      </c>
    </row>
    <row r="240" spans="1:8" x14ac:dyDescent="0.25">
      <c r="A240" s="453" t="s">
        <v>531</v>
      </c>
      <c r="B240" s="390" t="s">
        <v>380</v>
      </c>
      <c r="C240" s="391" t="s">
        <v>7</v>
      </c>
      <c r="D240" s="391" t="s">
        <v>273</v>
      </c>
      <c r="E240" s="392" t="s">
        <v>532</v>
      </c>
      <c r="F240" s="391"/>
      <c r="G240" s="162">
        <v>257.60000000000002</v>
      </c>
      <c r="H240" s="162">
        <v>257.60000000000002</v>
      </c>
    </row>
    <row r="241" spans="1:8" x14ac:dyDescent="0.25">
      <c r="A241" s="388" t="s">
        <v>338</v>
      </c>
      <c r="B241" s="390"/>
      <c r="C241" s="391"/>
      <c r="D241" s="391"/>
      <c r="E241" s="392"/>
      <c r="F241" s="391" t="s">
        <v>384</v>
      </c>
      <c r="G241" s="162">
        <v>257.60000000000002</v>
      </c>
      <c r="H241" s="162">
        <v>257.60000000000002</v>
      </c>
    </row>
    <row r="242" spans="1:8" x14ac:dyDescent="0.25">
      <c r="A242" s="388" t="s">
        <v>408</v>
      </c>
      <c r="B242" s="390"/>
      <c r="C242" s="391"/>
      <c r="D242" s="391"/>
      <c r="E242" s="392"/>
      <c r="F242" s="391" t="s">
        <v>577</v>
      </c>
      <c r="G242" s="162">
        <v>257.60000000000002</v>
      </c>
      <c r="H242" s="162">
        <v>257.60000000000002</v>
      </c>
    </row>
    <row r="243" spans="1:8" x14ac:dyDescent="0.25">
      <c r="A243" s="388" t="s">
        <v>591</v>
      </c>
      <c r="B243" s="390" t="s">
        <v>380</v>
      </c>
      <c r="C243" s="391" t="s">
        <v>7</v>
      </c>
      <c r="D243" s="391" t="s">
        <v>273</v>
      </c>
      <c r="E243" s="392" t="s">
        <v>383</v>
      </c>
      <c r="F243" s="391"/>
      <c r="G243" s="162">
        <v>120</v>
      </c>
      <c r="H243" s="162">
        <v>120</v>
      </c>
    </row>
    <row r="244" spans="1:8" x14ac:dyDescent="0.25">
      <c r="A244" s="388" t="s">
        <v>338</v>
      </c>
      <c r="B244" s="390"/>
      <c r="C244" s="391"/>
      <c r="D244" s="391"/>
      <c r="E244" s="392"/>
      <c r="F244" s="391" t="s">
        <v>384</v>
      </c>
      <c r="G244" s="162">
        <v>120</v>
      </c>
      <c r="H244" s="162">
        <v>120</v>
      </c>
    </row>
    <row r="245" spans="1:8" x14ac:dyDescent="0.25">
      <c r="A245" s="388" t="s">
        <v>385</v>
      </c>
      <c r="B245" s="390"/>
      <c r="C245" s="391"/>
      <c r="D245" s="391"/>
      <c r="E245" s="392"/>
      <c r="F245" s="391" t="s">
        <v>386</v>
      </c>
      <c r="G245" s="162">
        <v>120</v>
      </c>
      <c r="H245" s="162">
        <v>120</v>
      </c>
    </row>
    <row r="246" spans="1:8" x14ac:dyDescent="0.25">
      <c r="A246" s="512" t="s">
        <v>60</v>
      </c>
      <c r="B246" s="435" t="s">
        <v>380</v>
      </c>
      <c r="C246" s="436" t="s">
        <v>8</v>
      </c>
      <c r="D246" s="436" t="s">
        <v>273</v>
      </c>
      <c r="E246" s="437" t="s">
        <v>274</v>
      </c>
      <c r="F246" s="436"/>
      <c r="G246" s="161">
        <v>24082.5</v>
      </c>
      <c r="H246" s="161">
        <v>24405.1</v>
      </c>
    </row>
    <row r="247" spans="1:8" ht="36" x14ac:dyDescent="0.25">
      <c r="A247" s="453" t="s">
        <v>453</v>
      </c>
      <c r="B247" s="390" t="s">
        <v>380</v>
      </c>
      <c r="C247" s="391" t="s">
        <v>8</v>
      </c>
      <c r="D247" s="391" t="s">
        <v>273</v>
      </c>
      <c r="E247" s="392" t="s">
        <v>454</v>
      </c>
      <c r="F247" s="391"/>
      <c r="G247" s="162">
        <v>2079.5</v>
      </c>
      <c r="H247" s="162">
        <v>2087.8999999999996</v>
      </c>
    </row>
    <row r="248" spans="1:8" ht="24" x14ac:dyDescent="0.25">
      <c r="A248" s="388" t="s">
        <v>402</v>
      </c>
      <c r="B248" s="390"/>
      <c r="C248" s="391"/>
      <c r="D248" s="391"/>
      <c r="E248" s="392"/>
      <c r="F248" s="391" t="s">
        <v>376</v>
      </c>
      <c r="G248" s="162">
        <v>2079.5</v>
      </c>
      <c r="H248" s="162">
        <v>2087.8999999999996</v>
      </c>
    </row>
    <row r="249" spans="1:8" x14ac:dyDescent="0.25">
      <c r="A249" s="388" t="s">
        <v>377</v>
      </c>
      <c r="B249" s="517"/>
      <c r="C249" s="518"/>
      <c r="D249" s="518"/>
      <c r="E249" s="519"/>
      <c r="F249" s="391" t="s">
        <v>378</v>
      </c>
      <c r="G249" s="162">
        <v>2079.5</v>
      </c>
      <c r="H249" s="162">
        <v>2087.8999999999996</v>
      </c>
    </row>
    <row r="250" spans="1:8" ht="36" x14ac:dyDescent="0.25">
      <c r="A250" s="453" t="s">
        <v>455</v>
      </c>
      <c r="B250" s="390" t="s">
        <v>380</v>
      </c>
      <c r="C250" s="391" t="s">
        <v>8</v>
      </c>
      <c r="D250" s="391" t="s">
        <v>273</v>
      </c>
      <c r="E250" s="392" t="s">
        <v>456</v>
      </c>
      <c r="F250" s="391"/>
      <c r="G250" s="162">
        <v>2667.4</v>
      </c>
      <c r="H250" s="162">
        <v>2667.2000000000003</v>
      </c>
    </row>
    <row r="251" spans="1:8" ht="24" x14ac:dyDescent="0.25">
      <c r="A251" s="388" t="s">
        <v>402</v>
      </c>
      <c r="B251" s="390"/>
      <c r="C251" s="391"/>
      <c r="D251" s="391"/>
      <c r="E251" s="392"/>
      <c r="F251" s="391" t="s">
        <v>376</v>
      </c>
      <c r="G251" s="162">
        <v>2667.4</v>
      </c>
      <c r="H251" s="162">
        <v>2667.2000000000003</v>
      </c>
    </row>
    <row r="252" spans="1:8" x14ac:dyDescent="0.25">
      <c r="A252" s="388" t="s">
        <v>377</v>
      </c>
      <c r="B252" s="517"/>
      <c r="C252" s="518"/>
      <c r="D252" s="518"/>
      <c r="E252" s="519"/>
      <c r="F252" s="391" t="s">
        <v>378</v>
      </c>
      <c r="G252" s="162">
        <v>2667.4</v>
      </c>
      <c r="H252" s="162">
        <v>2667.2000000000003</v>
      </c>
    </row>
    <row r="253" spans="1:8" ht="24" x14ac:dyDescent="0.25">
      <c r="A253" s="388" t="s">
        <v>535</v>
      </c>
      <c r="B253" s="390" t="s">
        <v>380</v>
      </c>
      <c r="C253" s="391" t="s">
        <v>8</v>
      </c>
      <c r="D253" s="391" t="s">
        <v>273</v>
      </c>
      <c r="E253" s="392" t="s">
        <v>536</v>
      </c>
      <c r="F253" s="391"/>
      <c r="G253" s="162">
        <v>19254.599999999999</v>
      </c>
      <c r="H253" s="162">
        <v>19569</v>
      </c>
    </row>
    <row r="254" spans="1:8" x14ac:dyDescent="0.25">
      <c r="A254" s="388" t="s">
        <v>437</v>
      </c>
      <c r="B254" s="390"/>
      <c r="C254" s="391"/>
      <c r="D254" s="391"/>
      <c r="E254" s="392"/>
      <c r="F254" s="391" t="s">
        <v>291</v>
      </c>
      <c r="G254" s="162">
        <v>240</v>
      </c>
      <c r="H254" s="162">
        <v>250</v>
      </c>
    </row>
    <row r="255" spans="1:8" ht="24" x14ac:dyDescent="0.25">
      <c r="A255" s="388" t="s">
        <v>292</v>
      </c>
      <c r="B255" s="390"/>
      <c r="C255" s="391"/>
      <c r="D255" s="391"/>
      <c r="E255" s="392"/>
      <c r="F255" s="391" t="s">
        <v>293</v>
      </c>
      <c r="G255" s="162">
        <v>240</v>
      </c>
      <c r="H255" s="162">
        <v>250</v>
      </c>
    </row>
    <row r="256" spans="1:8" x14ac:dyDescent="0.25">
      <c r="A256" s="388" t="s">
        <v>338</v>
      </c>
      <c r="B256" s="390"/>
      <c r="C256" s="391"/>
      <c r="D256" s="391"/>
      <c r="E256" s="392"/>
      <c r="F256" s="391" t="s">
        <v>384</v>
      </c>
      <c r="G256" s="162">
        <v>19014.599999999999</v>
      </c>
      <c r="H256" s="162">
        <v>19319</v>
      </c>
    </row>
    <row r="257" spans="1:8" x14ac:dyDescent="0.25">
      <c r="A257" s="388" t="s">
        <v>408</v>
      </c>
      <c r="B257" s="390"/>
      <c r="C257" s="391"/>
      <c r="D257" s="391"/>
      <c r="E257" s="392"/>
      <c r="F257" s="391" t="s">
        <v>577</v>
      </c>
      <c r="G257" s="162">
        <v>19014.599999999999</v>
      </c>
      <c r="H257" s="162">
        <v>19319</v>
      </c>
    </row>
    <row r="258" spans="1:8" ht="36" x14ac:dyDescent="0.25">
      <c r="A258" s="388" t="s">
        <v>537</v>
      </c>
      <c r="B258" s="390" t="s">
        <v>380</v>
      </c>
      <c r="C258" s="391" t="s">
        <v>8</v>
      </c>
      <c r="D258" s="391" t="s">
        <v>273</v>
      </c>
      <c r="E258" s="392" t="s">
        <v>538</v>
      </c>
      <c r="F258" s="391"/>
      <c r="G258" s="162">
        <v>81</v>
      </c>
      <c r="H258" s="162">
        <v>81</v>
      </c>
    </row>
    <row r="259" spans="1:8" x14ac:dyDescent="0.25">
      <c r="A259" s="388" t="s">
        <v>437</v>
      </c>
      <c r="B259" s="390"/>
      <c r="C259" s="391"/>
      <c r="D259" s="391"/>
      <c r="E259" s="392"/>
      <c r="F259" s="391" t="s">
        <v>291</v>
      </c>
      <c r="G259" s="162">
        <v>1</v>
      </c>
      <c r="H259" s="162">
        <v>1</v>
      </c>
    </row>
    <row r="260" spans="1:8" ht="24" x14ac:dyDescent="0.25">
      <c r="A260" s="388" t="s">
        <v>292</v>
      </c>
      <c r="B260" s="390"/>
      <c r="C260" s="391"/>
      <c r="D260" s="391"/>
      <c r="E260" s="392"/>
      <c r="F260" s="391" t="s">
        <v>293</v>
      </c>
      <c r="G260" s="162">
        <v>1</v>
      </c>
      <c r="H260" s="162">
        <v>1</v>
      </c>
    </row>
    <row r="261" spans="1:8" x14ac:dyDescent="0.25">
      <c r="A261" s="388" t="s">
        <v>338</v>
      </c>
      <c r="B261" s="390"/>
      <c r="C261" s="391"/>
      <c r="D261" s="391"/>
      <c r="E261" s="392"/>
      <c r="F261" s="391" t="s">
        <v>384</v>
      </c>
      <c r="G261" s="162">
        <v>80</v>
      </c>
      <c r="H261" s="162">
        <v>80</v>
      </c>
    </row>
    <row r="262" spans="1:8" x14ac:dyDescent="0.25">
      <c r="A262" s="388" t="s">
        <v>408</v>
      </c>
      <c r="B262" s="390"/>
      <c r="C262" s="391"/>
      <c r="D262" s="391"/>
      <c r="E262" s="392"/>
      <c r="F262" s="391" t="s">
        <v>577</v>
      </c>
      <c r="G262" s="162">
        <v>80</v>
      </c>
      <c r="H262" s="162">
        <v>80</v>
      </c>
    </row>
    <row r="263" spans="1:8" x14ac:dyDescent="0.25">
      <c r="A263" s="524" t="s">
        <v>262</v>
      </c>
      <c r="B263" s="525"/>
      <c r="C263" s="525"/>
      <c r="D263" s="525"/>
      <c r="E263" s="525"/>
      <c r="F263" s="525"/>
      <c r="G263" s="162">
        <v>12902</v>
      </c>
      <c r="H263" s="162">
        <v>25448</v>
      </c>
    </row>
    <row r="264" spans="1:8" x14ac:dyDescent="0.25">
      <c r="A264" s="526" t="s">
        <v>592</v>
      </c>
      <c r="B264" s="527"/>
      <c r="C264" s="527"/>
      <c r="D264" s="527"/>
      <c r="E264" s="527"/>
      <c r="F264" s="527"/>
      <c r="G264" s="528">
        <v>1065353.7</v>
      </c>
      <c r="H264" s="528">
        <v>1081233.3999999999</v>
      </c>
    </row>
  </sheetData>
  <mergeCells count="10">
    <mergeCell ref="B6:E6"/>
    <mergeCell ref="A263:F263"/>
    <mergeCell ref="A264:F264"/>
    <mergeCell ref="A1:H1"/>
    <mergeCell ref="A2:H2"/>
    <mergeCell ref="A3:H3"/>
    <mergeCell ref="A4:A5"/>
    <mergeCell ref="B4:E5"/>
    <mergeCell ref="F4:F5"/>
    <mergeCell ref="G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activeCell="A15" sqref="A15"/>
    </sheetView>
  </sheetViews>
  <sheetFormatPr defaultRowHeight="15" x14ac:dyDescent="0.25"/>
  <cols>
    <col min="1" max="1" width="75.42578125" customWidth="1"/>
    <col min="2" max="2" width="25.140625" customWidth="1"/>
    <col min="3" max="3" width="15" customWidth="1"/>
    <col min="4" max="4" width="15.7109375" customWidth="1"/>
  </cols>
  <sheetData>
    <row r="1" spans="1:4" x14ac:dyDescent="0.25">
      <c r="A1" s="65" t="s">
        <v>155</v>
      </c>
      <c r="B1" s="65"/>
      <c r="C1" s="65"/>
      <c r="D1" s="65"/>
    </row>
    <row r="2" spans="1:4" x14ac:dyDescent="0.25">
      <c r="A2" s="65" t="s">
        <v>70</v>
      </c>
      <c r="B2" s="65"/>
      <c r="C2" s="65"/>
      <c r="D2" s="65"/>
    </row>
    <row r="3" spans="1:4" x14ac:dyDescent="0.25">
      <c r="A3" s="66" t="s">
        <v>156</v>
      </c>
      <c r="B3" s="66"/>
      <c r="C3" s="66"/>
      <c r="D3" s="66"/>
    </row>
    <row r="4" spans="1:4" x14ac:dyDescent="0.25">
      <c r="A4" s="67" t="s">
        <v>157</v>
      </c>
      <c r="B4" s="67"/>
      <c r="C4" s="67"/>
      <c r="D4" s="67"/>
    </row>
    <row r="5" spans="1:4" x14ac:dyDescent="0.25">
      <c r="A5" s="67" t="s">
        <v>73</v>
      </c>
      <c r="B5" s="67"/>
      <c r="C5" s="67"/>
      <c r="D5" s="67"/>
    </row>
    <row r="6" spans="1:4" x14ac:dyDescent="0.25">
      <c r="A6" s="67" t="s">
        <v>158</v>
      </c>
      <c r="B6" s="67"/>
      <c r="C6" s="67"/>
      <c r="D6" s="67"/>
    </row>
    <row r="7" spans="1:4" ht="16.5" x14ac:dyDescent="0.25">
      <c r="A7" s="68" t="s">
        <v>75</v>
      </c>
      <c r="B7" s="68"/>
      <c r="C7" s="68"/>
      <c r="D7" s="68"/>
    </row>
    <row r="8" spans="1:4" ht="16.5" x14ac:dyDescent="0.25">
      <c r="A8" s="68" t="s">
        <v>159</v>
      </c>
      <c r="B8" s="68"/>
      <c r="C8" s="68"/>
      <c r="D8" s="68"/>
    </row>
    <row r="9" spans="1:4" ht="16.5" x14ac:dyDescent="0.25">
      <c r="A9" s="68" t="s">
        <v>77</v>
      </c>
      <c r="B9" s="68"/>
      <c r="C9" s="68"/>
      <c r="D9" s="68"/>
    </row>
    <row r="10" spans="1:4" ht="16.5" x14ac:dyDescent="0.25">
      <c r="A10" s="68" t="s">
        <v>160</v>
      </c>
      <c r="B10" s="68"/>
      <c r="C10" s="68"/>
      <c r="D10" s="68"/>
    </row>
    <row r="11" spans="1:4" x14ac:dyDescent="0.25">
      <c r="A11" s="69"/>
      <c r="B11" s="70"/>
      <c r="C11" s="71"/>
      <c r="D11" s="72"/>
    </row>
    <row r="12" spans="1:4" ht="15.75" x14ac:dyDescent="0.25">
      <c r="A12" s="73" t="s">
        <v>79</v>
      </c>
      <c r="B12" s="74" t="s">
        <v>117</v>
      </c>
      <c r="C12" s="75" t="s">
        <v>161</v>
      </c>
      <c r="D12" s="76"/>
    </row>
    <row r="13" spans="1:4" x14ac:dyDescent="0.25">
      <c r="A13" s="73"/>
      <c r="B13" s="74"/>
      <c r="C13" s="77" t="s">
        <v>162</v>
      </c>
      <c r="D13" s="77" t="s">
        <v>163</v>
      </c>
    </row>
    <row r="14" spans="1:4" x14ac:dyDescent="0.25">
      <c r="A14" s="78">
        <v>1</v>
      </c>
      <c r="B14" s="79">
        <v>2</v>
      </c>
      <c r="C14" s="78">
        <v>3</v>
      </c>
      <c r="D14" s="78">
        <v>4</v>
      </c>
    </row>
    <row r="15" spans="1:4" x14ac:dyDescent="0.25">
      <c r="A15" s="80" t="s">
        <v>80</v>
      </c>
      <c r="B15" s="81" t="s">
        <v>118</v>
      </c>
      <c r="C15" s="82">
        <f>C16+C18++C20+C24+C27+C28+C31+C35+C37+C38+C33</f>
        <v>453096.39999999997</v>
      </c>
      <c r="D15" s="82">
        <f>D16+D18++D20+D24+D27+D28+D31+D35+D37+D38+D33</f>
        <v>472771.4</v>
      </c>
    </row>
    <row r="16" spans="1:4" x14ac:dyDescent="0.25">
      <c r="A16" s="83" t="s">
        <v>81</v>
      </c>
      <c r="B16" s="84" t="s">
        <v>119</v>
      </c>
      <c r="C16" s="85">
        <f>C17</f>
        <v>370433</v>
      </c>
      <c r="D16" s="85">
        <f>D17</f>
        <v>395781</v>
      </c>
    </row>
    <row r="17" spans="1:4" x14ac:dyDescent="0.25">
      <c r="A17" s="83" t="s">
        <v>82</v>
      </c>
      <c r="B17" s="84" t="s">
        <v>120</v>
      </c>
      <c r="C17" s="85">
        <v>370433</v>
      </c>
      <c r="D17" s="85">
        <v>395781</v>
      </c>
    </row>
    <row r="18" spans="1:4" ht="30" x14ac:dyDescent="0.25">
      <c r="A18" s="86" t="s">
        <v>164</v>
      </c>
      <c r="B18" s="84" t="s">
        <v>165</v>
      </c>
      <c r="C18" s="85">
        <f>C19</f>
        <v>2373</v>
      </c>
      <c r="D18" s="85">
        <f>D19</f>
        <v>2601</v>
      </c>
    </row>
    <row r="19" spans="1:4" ht="30" x14ac:dyDescent="0.25">
      <c r="A19" s="86" t="s">
        <v>84</v>
      </c>
      <c r="B19" s="84" t="s">
        <v>166</v>
      </c>
      <c r="C19" s="87">
        <f>2530-157</f>
        <v>2373</v>
      </c>
      <c r="D19" s="87">
        <f>2759-158</f>
        <v>2601</v>
      </c>
    </row>
    <row r="20" spans="1:4" x14ac:dyDescent="0.25">
      <c r="A20" s="83" t="s">
        <v>85</v>
      </c>
      <c r="B20" s="84" t="s">
        <v>123</v>
      </c>
      <c r="C20" s="85">
        <f>C21+C22+C23</f>
        <v>6700</v>
      </c>
      <c r="D20" s="85">
        <f>D21+D22+D23</f>
        <v>400</v>
      </c>
    </row>
    <row r="21" spans="1:4" x14ac:dyDescent="0.25">
      <c r="A21" s="83" t="s">
        <v>86</v>
      </c>
      <c r="B21" s="84" t="s">
        <v>124</v>
      </c>
      <c r="C21" s="85">
        <v>6500</v>
      </c>
      <c r="D21" s="85">
        <v>200</v>
      </c>
    </row>
    <row r="22" spans="1:4" x14ac:dyDescent="0.25">
      <c r="A22" s="83" t="s">
        <v>87</v>
      </c>
      <c r="B22" s="84" t="s">
        <v>125</v>
      </c>
      <c r="C22" s="85"/>
      <c r="D22" s="85"/>
    </row>
    <row r="23" spans="1:4" x14ac:dyDescent="0.25">
      <c r="A23" s="86" t="s">
        <v>88</v>
      </c>
      <c r="B23" s="84" t="s">
        <v>126</v>
      </c>
      <c r="C23" s="85">
        <v>200</v>
      </c>
      <c r="D23" s="85">
        <v>200</v>
      </c>
    </row>
    <row r="24" spans="1:4" x14ac:dyDescent="0.25">
      <c r="A24" s="83" t="s">
        <v>167</v>
      </c>
      <c r="B24" s="84" t="s">
        <v>127</v>
      </c>
      <c r="C24" s="85">
        <f>C25+C26</f>
        <v>35400</v>
      </c>
      <c r="D24" s="85">
        <f>D25+D26</f>
        <v>35700</v>
      </c>
    </row>
    <row r="25" spans="1:4" x14ac:dyDescent="0.25">
      <c r="A25" s="83" t="s">
        <v>90</v>
      </c>
      <c r="B25" s="84" t="s">
        <v>128</v>
      </c>
      <c r="C25" s="85">
        <v>12000</v>
      </c>
      <c r="D25" s="85">
        <v>12500</v>
      </c>
    </row>
    <row r="26" spans="1:4" x14ac:dyDescent="0.25">
      <c r="A26" s="83" t="s">
        <v>91</v>
      </c>
      <c r="B26" s="84" t="s">
        <v>129</v>
      </c>
      <c r="C26" s="85">
        <v>23400</v>
      </c>
      <c r="D26" s="85">
        <v>23200</v>
      </c>
    </row>
    <row r="27" spans="1:4" x14ac:dyDescent="0.25">
      <c r="A27" s="83" t="s">
        <v>92</v>
      </c>
      <c r="B27" s="84" t="s">
        <v>130</v>
      </c>
      <c r="C27" s="85">
        <v>6180</v>
      </c>
      <c r="D27" s="85">
        <v>6365.4</v>
      </c>
    </row>
    <row r="28" spans="1:4" ht="30" x14ac:dyDescent="0.25">
      <c r="A28" s="86" t="s">
        <v>93</v>
      </c>
      <c r="B28" s="84" t="s">
        <v>131</v>
      </c>
      <c r="C28" s="85">
        <f>C29+C30</f>
        <v>18512.8</v>
      </c>
      <c r="D28" s="85">
        <f>D29+D30</f>
        <v>18512.8</v>
      </c>
    </row>
    <row r="29" spans="1:4" ht="75" x14ac:dyDescent="0.25">
      <c r="A29" s="88" t="s">
        <v>94</v>
      </c>
      <c r="B29" s="84" t="s">
        <v>132</v>
      </c>
      <c r="C29" s="85">
        <v>15473.6</v>
      </c>
      <c r="D29" s="85">
        <v>15473.6</v>
      </c>
    </row>
    <row r="30" spans="1:4" ht="60" x14ac:dyDescent="0.25">
      <c r="A30" s="88" t="s">
        <v>168</v>
      </c>
      <c r="B30" s="84" t="s">
        <v>134</v>
      </c>
      <c r="C30" s="85">
        <v>3039.2</v>
      </c>
      <c r="D30" s="85">
        <v>3039.2</v>
      </c>
    </row>
    <row r="31" spans="1:4" x14ac:dyDescent="0.25">
      <c r="A31" s="86" t="s">
        <v>97</v>
      </c>
      <c r="B31" s="84" t="s">
        <v>135</v>
      </c>
      <c r="C31" s="85">
        <f>C32</f>
        <v>6148</v>
      </c>
      <c r="D31" s="85">
        <f>D32</f>
        <v>6148</v>
      </c>
    </row>
    <row r="32" spans="1:4" x14ac:dyDescent="0.25">
      <c r="A32" s="86" t="s">
        <v>98</v>
      </c>
      <c r="B32" s="84" t="s">
        <v>169</v>
      </c>
      <c r="C32" s="85">
        <v>6148</v>
      </c>
      <c r="D32" s="85">
        <v>6148</v>
      </c>
    </row>
    <row r="33" spans="1:4" ht="30" x14ac:dyDescent="0.25">
      <c r="A33" s="86" t="s">
        <v>99</v>
      </c>
      <c r="B33" s="84" t="s">
        <v>137</v>
      </c>
      <c r="C33" s="85">
        <f>C34</f>
        <v>100</v>
      </c>
      <c r="D33" s="85">
        <f>D34</f>
        <v>100</v>
      </c>
    </row>
    <row r="34" spans="1:4" x14ac:dyDescent="0.25">
      <c r="A34" s="86" t="s">
        <v>100</v>
      </c>
      <c r="B34" s="84" t="s">
        <v>138</v>
      </c>
      <c r="C34" s="85">
        <v>100</v>
      </c>
      <c r="D34" s="85">
        <v>100</v>
      </c>
    </row>
    <row r="35" spans="1:4" ht="30" x14ac:dyDescent="0.25">
      <c r="A35" s="86" t="s">
        <v>102</v>
      </c>
      <c r="B35" s="84" t="s">
        <v>140</v>
      </c>
      <c r="C35" s="85">
        <f>C36</f>
        <v>3171.8</v>
      </c>
      <c r="D35" s="85">
        <f>D36</f>
        <v>3085.4</v>
      </c>
    </row>
    <row r="36" spans="1:4" ht="60" x14ac:dyDescent="0.25">
      <c r="A36" s="89" t="s">
        <v>103</v>
      </c>
      <c r="B36" s="84" t="s">
        <v>170</v>
      </c>
      <c r="C36" s="85">
        <v>3171.8</v>
      </c>
      <c r="D36" s="85">
        <v>3085.4</v>
      </c>
    </row>
    <row r="37" spans="1:4" x14ac:dyDescent="0.25">
      <c r="A37" s="86" t="s">
        <v>106</v>
      </c>
      <c r="B37" s="84" t="s">
        <v>144</v>
      </c>
      <c r="C37" s="85">
        <v>2409</v>
      </c>
      <c r="D37" s="85">
        <v>2409</v>
      </c>
    </row>
    <row r="38" spans="1:4" x14ac:dyDescent="0.25">
      <c r="A38" s="86" t="s">
        <v>107</v>
      </c>
      <c r="B38" s="84" t="s">
        <v>145</v>
      </c>
      <c r="C38" s="85">
        <v>1668.8</v>
      </c>
      <c r="D38" s="85">
        <v>1668.8</v>
      </c>
    </row>
    <row r="39" spans="1:4" x14ac:dyDescent="0.25">
      <c r="A39" s="90" t="s">
        <v>108</v>
      </c>
      <c r="B39" s="81" t="s">
        <v>146</v>
      </c>
      <c r="C39" s="82">
        <f>C40</f>
        <v>556932</v>
      </c>
      <c r="D39" s="82">
        <f>D40</f>
        <v>572435.1</v>
      </c>
    </row>
    <row r="40" spans="1:4" ht="30" x14ac:dyDescent="0.25">
      <c r="A40" s="86" t="s">
        <v>171</v>
      </c>
      <c r="B40" s="84" t="s">
        <v>147</v>
      </c>
      <c r="C40" s="85">
        <f>C41+C42+C43+C44</f>
        <v>556932</v>
      </c>
      <c r="D40" s="85">
        <f>D41+D42+D43+D44</f>
        <v>572435.1</v>
      </c>
    </row>
    <row r="41" spans="1:4" ht="30" x14ac:dyDescent="0.25">
      <c r="A41" s="91" t="s">
        <v>172</v>
      </c>
      <c r="B41" s="84" t="s">
        <v>148</v>
      </c>
      <c r="C41" s="85">
        <v>7466.5</v>
      </c>
      <c r="D41" s="92">
        <v>0</v>
      </c>
    </row>
    <row r="42" spans="1:4" ht="45" x14ac:dyDescent="0.25">
      <c r="A42" s="93" t="s">
        <v>173</v>
      </c>
      <c r="B42" s="94" t="s">
        <v>149</v>
      </c>
      <c r="C42" s="85">
        <f>14912+11326.2+7275.8</f>
        <v>33514</v>
      </c>
      <c r="D42" s="85">
        <f>15507.6+11808.6</f>
        <v>27316.2</v>
      </c>
    </row>
    <row r="43" spans="1:4" x14ac:dyDescent="0.25">
      <c r="A43" s="93" t="s">
        <v>174</v>
      </c>
      <c r="B43" s="94" t="s">
        <v>150</v>
      </c>
      <c r="C43" s="85">
        <v>515828</v>
      </c>
      <c r="D43" s="85">
        <v>544995.4</v>
      </c>
    </row>
    <row r="44" spans="1:4" x14ac:dyDescent="0.25">
      <c r="A44" s="95" t="s">
        <v>113</v>
      </c>
      <c r="B44" s="84" t="s">
        <v>151</v>
      </c>
      <c r="C44" s="85">
        <v>123.5</v>
      </c>
      <c r="D44" s="85">
        <v>123.5</v>
      </c>
    </row>
    <row r="45" spans="1:4" ht="15.75" x14ac:dyDescent="0.25">
      <c r="A45" s="96" t="s">
        <v>175</v>
      </c>
      <c r="B45" s="97"/>
      <c r="C45" s="82">
        <f>C39+C15</f>
        <v>1010028.3999999999</v>
      </c>
      <c r="D45" s="82">
        <f>D39+D15</f>
        <v>1045206.5</v>
      </c>
    </row>
  </sheetData>
  <mergeCells count="13">
    <mergeCell ref="A7:D7"/>
    <mergeCell ref="A8:D8"/>
    <mergeCell ref="A9:D9"/>
    <mergeCell ref="A10:D10"/>
    <mergeCell ref="A12:A13"/>
    <mergeCell ref="B12:B13"/>
    <mergeCell ref="C12:D12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D9" sqref="D9"/>
    </sheetView>
  </sheetViews>
  <sheetFormatPr defaultRowHeight="15" x14ac:dyDescent="0.25"/>
  <cols>
    <col min="1" max="1" width="63.28515625" customWidth="1"/>
    <col min="2" max="2" width="25.140625" customWidth="1"/>
    <col min="3" max="3" width="14.7109375" customWidth="1"/>
  </cols>
  <sheetData>
    <row r="1" spans="1:3" x14ac:dyDescent="0.25">
      <c r="A1" s="99" t="s">
        <v>176</v>
      </c>
      <c r="B1" s="99"/>
      <c r="C1" s="99"/>
    </row>
    <row r="2" spans="1:3" x14ac:dyDescent="0.25">
      <c r="A2" s="99" t="s">
        <v>177</v>
      </c>
      <c r="B2" s="99"/>
      <c r="C2" s="99"/>
    </row>
    <row r="3" spans="1:3" x14ac:dyDescent="0.25">
      <c r="A3" s="99" t="s">
        <v>178</v>
      </c>
      <c r="B3" s="99"/>
      <c r="C3" s="99"/>
    </row>
    <row r="4" spans="1:3" x14ac:dyDescent="0.25">
      <c r="A4" s="65" t="s">
        <v>179</v>
      </c>
      <c r="B4" s="100"/>
      <c r="C4" s="100"/>
    </row>
    <row r="5" spans="1:3" x14ac:dyDescent="0.25">
      <c r="A5" s="65" t="s">
        <v>180</v>
      </c>
      <c r="B5" s="100"/>
      <c r="C5" s="100"/>
    </row>
    <row r="6" spans="1:3" x14ac:dyDescent="0.25">
      <c r="A6" s="65" t="s">
        <v>181</v>
      </c>
      <c r="B6" s="65"/>
      <c r="C6" s="65"/>
    </row>
    <row r="7" spans="1:3" ht="18.75" x14ac:dyDescent="0.25">
      <c r="A7" s="101"/>
      <c r="B7" s="101"/>
      <c r="C7" s="101"/>
    </row>
    <row r="8" spans="1:3" ht="16.5" x14ac:dyDescent="0.25">
      <c r="A8" s="102" t="s">
        <v>182</v>
      </c>
      <c r="B8" s="102"/>
      <c r="C8" s="102"/>
    </row>
    <row r="9" spans="1:3" ht="25.5" x14ac:dyDescent="0.25">
      <c r="A9" s="103" t="s">
        <v>3</v>
      </c>
      <c r="B9" s="103" t="s">
        <v>183</v>
      </c>
      <c r="C9" s="103" t="s">
        <v>184</v>
      </c>
    </row>
    <row r="10" spans="1:3" x14ac:dyDescent="0.25">
      <c r="A10" s="104">
        <v>1</v>
      </c>
      <c r="B10" s="104">
        <v>2</v>
      </c>
      <c r="C10" s="105">
        <v>3</v>
      </c>
    </row>
    <row r="11" spans="1:3" x14ac:dyDescent="0.25">
      <c r="A11" s="106" t="s">
        <v>185</v>
      </c>
      <c r="B11" s="107" t="s">
        <v>186</v>
      </c>
      <c r="C11" s="108">
        <f>C12-C14</f>
        <v>33892</v>
      </c>
    </row>
    <row r="12" spans="1:3" ht="38.25" x14ac:dyDescent="0.25">
      <c r="A12" s="109" t="s">
        <v>187</v>
      </c>
      <c r="B12" s="110" t="s">
        <v>188</v>
      </c>
      <c r="C12" s="111">
        <f>C13</f>
        <v>260903</v>
      </c>
    </row>
    <row r="13" spans="1:3" ht="38.25" x14ac:dyDescent="0.25">
      <c r="A13" s="112" t="s">
        <v>189</v>
      </c>
      <c r="B13" s="110" t="s">
        <v>190</v>
      </c>
      <c r="C13" s="111">
        <v>260903</v>
      </c>
    </row>
    <row r="14" spans="1:3" ht="38.25" x14ac:dyDescent="0.25">
      <c r="A14" s="113" t="s">
        <v>191</v>
      </c>
      <c r="B14" s="110" t="s">
        <v>192</v>
      </c>
      <c r="C14" s="111">
        <f>C15</f>
        <v>227011</v>
      </c>
    </row>
    <row r="15" spans="1:3" ht="38.25" x14ac:dyDescent="0.25">
      <c r="A15" s="114" t="s">
        <v>193</v>
      </c>
      <c r="B15" s="115" t="s">
        <v>194</v>
      </c>
      <c r="C15" s="116">
        <v>227011</v>
      </c>
    </row>
    <row r="16" spans="1:3" ht="25.5" x14ac:dyDescent="0.25">
      <c r="A16" s="106" t="s">
        <v>195</v>
      </c>
      <c r="B16" s="117" t="s">
        <v>196</v>
      </c>
      <c r="C16" s="118">
        <v>0</v>
      </c>
    </row>
    <row r="17" spans="1:3" ht="25.5" x14ac:dyDescent="0.25">
      <c r="A17" s="113" t="s">
        <v>197</v>
      </c>
      <c r="B17" s="110" t="s">
        <v>198</v>
      </c>
      <c r="C17" s="111">
        <v>114981</v>
      </c>
    </row>
    <row r="18" spans="1:3" ht="38.25" x14ac:dyDescent="0.25">
      <c r="A18" s="112" t="s">
        <v>199</v>
      </c>
      <c r="B18" s="110" t="s">
        <v>200</v>
      </c>
      <c r="C18" s="111">
        <v>114981</v>
      </c>
    </row>
    <row r="19" spans="1:3" ht="25.5" x14ac:dyDescent="0.25">
      <c r="A19" s="112" t="s">
        <v>201</v>
      </c>
      <c r="B19" s="110"/>
      <c r="C19" s="111">
        <v>114981</v>
      </c>
    </row>
    <row r="20" spans="1:3" ht="38.25" x14ac:dyDescent="0.25">
      <c r="A20" s="113" t="s">
        <v>202</v>
      </c>
      <c r="B20" s="110" t="s">
        <v>203</v>
      </c>
      <c r="C20" s="111">
        <v>114981</v>
      </c>
    </row>
    <row r="21" spans="1:3" ht="38.25" x14ac:dyDescent="0.25">
      <c r="A21" s="119" t="s">
        <v>204</v>
      </c>
      <c r="B21" s="120" t="s">
        <v>205</v>
      </c>
      <c r="C21" s="121">
        <v>114981</v>
      </c>
    </row>
    <row r="22" spans="1:3" ht="25.5" x14ac:dyDescent="0.25">
      <c r="A22" s="112" t="s">
        <v>206</v>
      </c>
      <c r="B22" s="115"/>
      <c r="C22" s="116">
        <v>114981</v>
      </c>
    </row>
    <row r="23" spans="1:3" x14ac:dyDescent="0.25">
      <c r="A23" s="106" t="s">
        <v>207</v>
      </c>
      <c r="B23" s="107" t="s">
        <v>208</v>
      </c>
      <c r="C23" s="108">
        <f>C28-C24</f>
        <v>20954.90000000014</v>
      </c>
    </row>
    <row r="24" spans="1:3" x14ac:dyDescent="0.25">
      <c r="A24" s="113" t="s">
        <v>209</v>
      </c>
      <c r="B24" s="122" t="s">
        <v>210</v>
      </c>
      <c r="C24" s="111">
        <f>C25</f>
        <v>1512990.4</v>
      </c>
    </row>
    <row r="25" spans="1:3" x14ac:dyDescent="0.25">
      <c r="A25" s="113" t="s">
        <v>211</v>
      </c>
      <c r="B25" s="110" t="s">
        <v>212</v>
      </c>
      <c r="C25" s="111">
        <f>C26</f>
        <v>1512990.4</v>
      </c>
    </row>
    <row r="26" spans="1:3" x14ac:dyDescent="0.25">
      <c r="A26" s="113" t="s">
        <v>213</v>
      </c>
      <c r="B26" s="110" t="s">
        <v>214</v>
      </c>
      <c r="C26" s="111">
        <f>C27</f>
        <v>1512990.4</v>
      </c>
    </row>
    <row r="27" spans="1:3" ht="38.25" x14ac:dyDescent="0.25">
      <c r="A27" s="112" t="s">
        <v>215</v>
      </c>
      <c r="B27" s="110" t="s">
        <v>216</v>
      </c>
      <c r="C27" s="111">
        <f>1137106.4+C19+C13</f>
        <v>1512990.4</v>
      </c>
    </row>
    <row r="28" spans="1:3" x14ac:dyDescent="0.25">
      <c r="A28" s="113" t="s">
        <v>217</v>
      </c>
      <c r="B28" s="110" t="s">
        <v>218</v>
      </c>
      <c r="C28" s="111">
        <f>C29</f>
        <v>1533945.3</v>
      </c>
    </row>
    <row r="29" spans="1:3" x14ac:dyDescent="0.25">
      <c r="A29" s="113" t="s">
        <v>219</v>
      </c>
      <c r="B29" s="110" t="s">
        <v>220</v>
      </c>
      <c r="C29" s="111">
        <f>C30</f>
        <v>1533945.3</v>
      </c>
    </row>
    <row r="30" spans="1:3" x14ac:dyDescent="0.25">
      <c r="A30" s="113" t="s">
        <v>221</v>
      </c>
      <c r="B30" s="110" t="s">
        <v>222</v>
      </c>
      <c r="C30" s="111">
        <f>C31</f>
        <v>1533945.3</v>
      </c>
    </row>
    <row r="31" spans="1:3" ht="38.25" x14ac:dyDescent="0.25">
      <c r="A31" s="114" t="s">
        <v>223</v>
      </c>
      <c r="B31" s="115" t="s">
        <v>224</v>
      </c>
      <c r="C31" s="116">
        <f>1191953.3+C22+C15</f>
        <v>1533945.3</v>
      </c>
    </row>
    <row r="32" spans="1:3" x14ac:dyDescent="0.25">
      <c r="A32" s="123" t="s">
        <v>225</v>
      </c>
      <c r="B32" s="124" t="s">
        <v>226</v>
      </c>
      <c r="C32" s="125">
        <v>0</v>
      </c>
    </row>
    <row r="33" spans="1:3" ht="25.5" x14ac:dyDescent="0.25">
      <c r="A33" s="106" t="s">
        <v>227</v>
      </c>
      <c r="B33" s="117" t="s">
        <v>228</v>
      </c>
      <c r="C33" s="108">
        <v>0</v>
      </c>
    </row>
    <row r="34" spans="1:3" ht="25.5" x14ac:dyDescent="0.25">
      <c r="A34" s="113" t="s">
        <v>229</v>
      </c>
      <c r="B34" s="110" t="s">
        <v>230</v>
      </c>
      <c r="C34" s="111">
        <v>0</v>
      </c>
    </row>
    <row r="35" spans="1:3" ht="25.5" x14ac:dyDescent="0.25">
      <c r="A35" s="114" t="s">
        <v>231</v>
      </c>
      <c r="B35" s="115" t="s">
        <v>232</v>
      </c>
      <c r="C35" s="116"/>
    </row>
    <row r="36" spans="1:3" ht="25.5" x14ac:dyDescent="0.25">
      <c r="A36" s="106" t="s">
        <v>233</v>
      </c>
      <c r="B36" s="117" t="s">
        <v>234</v>
      </c>
      <c r="C36" s="108">
        <v>0</v>
      </c>
    </row>
    <row r="37" spans="1:3" ht="51" x14ac:dyDescent="0.25">
      <c r="A37" s="113" t="s">
        <v>235</v>
      </c>
      <c r="B37" s="110" t="s">
        <v>236</v>
      </c>
      <c r="C37" s="111">
        <v>0</v>
      </c>
    </row>
    <row r="38" spans="1:3" ht="51" x14ac:dyDescent="0.25">
      <c r="A38" s="114" t="s">
        <v>237</v>
      </c>
      <c r="B38" s="115" t="s">
        <v>238</v>
      </c>
      <c r="C38" s="116"/>
    </row>
    <row r="39" spans="1:3" ht="25.5" x14ac:dyDescent="0.25">
      <c r="A39" s="106" t="s">
        <v>239</v>
      </c>
      <c r="B39" s="117" t="s">
        <v>240</v>
      </c>
      <c r="C39" s="108">
        <v>0</v>
      </c>
    </row>
    <row r="40" spans="1:3" ht="25.5" x14ac:dyDescent="0.25">
      <c r="A40" s="113" t="s">
        <v>241</v>
      </c>
      <c r="B40" s="110" t="s">
        <v>242</v>
      </c>
      <c r="C40" s="111">
        <v>0</v>
      </c>
    </row>
    <row r="41" spans="1:3" ht="38.25" x14ac:dyDescent="0.25">
      <c r="A41" s="112" t="s">
        <v>243</v>
      </c>
      <c r="B41" s="110" t="s">
        <v>244</v>
      </c>
      <c r="C41" s="111"/>
    </row>
    <row r="42" spans="1:3" ht="38.25" x14ac:dyDescent="0.25">
      <c r="A42" s="112" t="s">
        <v>245</v>
      </c>
      <c r="B42" s="110" t="s">
        <v>246</v>
      </c>
      <c r="C42" s="111"/>
    </row>
    <row r="43" spans="1:3" ht="25.5" x14ac:dyDescent="0.25">
      <c r="A43" s="113" t="s">
        <v>247</v>
      </c>
      <c r="B43" s="110" t="s">
        <v>248</v>
      </c>
      <c r="C43" s="111">
        <v>0</v>
      </c>
    </row>
    <row r="44" spans="1:3" ht="25.5" x14ac:dyDescent="0.25">
      <c r="A44" s="112" t="s">
        <v>249</v>
      </c>
      <c r="B44" s="110" t="s">
        <v>250</v>
      </c>
      <c r="C44" s="111"/>
    </row>
    <row r="45" spans="1:3" ht="38.25" x14ac:dyDescent="0.25">
      <c r="A45" s="114" t="s">
        <v>251</v>
      </c>
      <c r="B45" s="115" t="s">
        <v>252</v>
      </c>
      <c r="C45" s="116"/>
    </row>
    <row r="46" spans="1:3" ht="15.75" x14ac:dyDescent="0.25">
      <c r="A46" s="126" t="s">
        <v>253</v>
      </c>
      <c r="B46" s="127"/>
      <c r="C46" s="125">
        <f>C23+C11</f>
        <v>54846.90000000014</v>
      </c>
    </row>
  </sheetData>
  <mergeCells count="8">
    <mergeCell ref="A7:C7"/>
    <mergeCell ref="A8:C8"/>
    <mergeCell ref="A1:C1"/>
    <mergeCell ref="A2:C2"/>
    <mergeCell ref="A3:C3"/>
    <mergeCell ref="A4:C4"/>
    <mergeCell ref="A5:C5"/>
    <mergeCell ref="A6:C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A16" sqref="A16"/>
    </sheetView>
  </sheetViews>
  <sheetFormatPr defaultRowHeight="15" x14ac:dyDescent="0.25"/>
  <cols>
    <col min="1" max="1" width="57.7109375" customWidth="1"/>
    <col min="2" max="2" width="25.140625" customWidth="1"/>
    <col min="3" max="4" width="17.5703125" customWidth="1"/>
  </cols>
  <sheetData>
    <row r="1" spans="1:4" x14ac:dyDescent="0.25">
      <c r="A1" s="65" t="s">
        <v>254</v>
      </c>
      <c r="B1" s="65"/>
      <c r="C1" s="65"/>
      <c r="D1" s="65"/>
    </row>
    <row r="2" spans="1:4" x14ac:dyDescent="0.25">
      <c r="A2" s="65" t="s">
        <v>180</v>
      </c>
      <c r="B2" s="65"/>
      <c r="C2" s="65"/>
      <c r="D2" s="65"/>
    </row>
    <row r="3" spans="1:4" x14ac:dyDescent="0.25">
      <c r="A3" s="65" t="s">
        <v>178</v>
      </c>
      <c r="B3" s="65"/>
      <c r="C3" s="65"/>
      <c r="D3" s="65"/>
    </row>
    <row r="4" spans="1:4" x14ac:dyDescent="0.25">
      <c r="A4" s="65" t="s">
        <v>255</v>
      </c>
      <c r="B4" s="65"/>
      <c r="C4" s="65"/>
      <c r="D4" s="65"/>
    </row>
    <row r="5" spans="1:4" x14ac:dyDescent="0.25">
      <c r="A5" s="65" t="s">
        <v>180</v>
      </c>
      <c r="B5" s="65"/>
      <c r="C5" s="65"/>
      <c r="D5" s="65"/>
    </row>
    <row r="6" spans="1:4" x14ac:dyDescent="0.25">
      <c r="A6" s="65" t="s">
        <v>74</v>
      </c>
      <c r="B6" s="65"/>
      <c r="C6" s="65"/>
      <c r="D6" s="65"/>
    </row>
    <row r="7" spans="1:4" x14ac:dyDescent="0.25">
      <c r="A7" s="98"/>
    </row>
    <row r="8" spans="1:4" ht="16.5" x14ac:dyDescent="0.25">
      <c r="A8" s="102" t="s">
        <v>256</v>
      </c>
      <c r="B8" s="102"/>
      <c r="C8" s="102"/>
      <c r="D8" s="102"/>
    </row>
    <row r="9" spans="1:4" x14ac:dyDescent="0.25">
      <c r="A9" s="128" t="s">
        <v>3</v>
      </c>
      <c r="B9" s="128" t="s">
        <v>183</v>
      </c>
      <c r="C9" s="129" t="s">
        <v>257</v>
      </c>
      <c r="D9" s="130"/>
    </row>
    <row r="10" spans="1:4" x14ac:dyDescent="0.25">
      <c r="A10" s="131"/>
      <c r="B10" s="131"/>
      <c r="C10" s="132" t="s">
        <v>162</v>
      </c>
      <c r="D10" s="132" t="s">
        <v>163</v>
      </c>
    </row>
    <row r="11" spans="1:4" x14ac:dyDescent="0.25">
      <c r="A11" s="104">
        <v>1</v>
      </c>
      <c r="B11" s="104">
        <v>2</v>
      </c>
      <c r="C11" s="105">
        <v>3</v>
      </c>
      <c r="D11" s="105">
        <v>4</v>
      </c>
    </row>
    <row r="12" spans="1:4" x14ac:dyDescent="0.25">
      <c r="A12" s="106" t="s">
        <v>185</v>
      </c>
      <c r="B12" s="133" t="s">
        <v>186</v>
      </c>
      <c r="C12" s="134">
        <f>C13-C15</f>
        <v>75325.299999999988</v>
      </c>
      <c r="D12" s="134">
        <f>D13-D15</f>
        <v>26026.9</v>
      </c>
    </row>
    <row r="13" spans="1:4" ht="38.25" x14ac:dyDescent="0.25">
      <c r="A13" s="109" t="s">
        <v>187</v>
      </c>
      <c r="B13" s="135" t="s">
        <v>188</v>
      </c>
      <c r="C13" s="111">
        <f>C14</f>
        <v>153325.29999999999</v>
      </c>
      <c r="D13" s="111">
        <f>D14</f>
        <v>56026.9</v>
      </c>
    </row>
    <row r="14" spans="1:4" ht="38.25" x14ac:dyDescent="0.25">
      <c r="A14" s="112" t="s">
        <v>189</v>
      </c>
      <c r="B14" s="135" t="s">
        <v>190</v>
      </c>
      <c r="C14" s="111">
        <f>75325.3+78000</f>
        <v>153325.29999999999</v>
      </c>
      <c r="D14" s="111">
        <v>56026.9</v>
      </c>
    </row>
    <row r="15" spans="1:4" ht="38.25" x14ac:dyDescent="0.25">
      <c r="A15" s="113" t="s">
        <v>191</v>
      </c>
      <c r="B15" s="135" t="s">
        <v>192</v>
      </c>
      <c r="C15" s="111">
        <f>C16</f>
        <v>78000</v>
      </c>
      <c r="D15" s="111">
        <f>D16</f>
        <v>30000</v>
      </c>
    </row>
    <row r="16" spans="1:4" ht="38.25" x14ac:dyDescent="0.25">
      <c r="A16" s="114" t="s">
        <v>193</v>
      </c>
      <c r="B16" s="136" t="s">
        <v>194</v>
      </c>
      <c r="C16" s="116">
        <v>78000</v>
      </c>
      <c r="D16" s="116">
        <v>30000</v>
      </c>
    </row>
    <row r="17" spans="1:4" ht="25.5" x14ac:dyDescent="0.25">
      <c r="A17" s="106" t="s">
        <v>195</v>
      </c>
      <c r="B17" s="137" t="s">
        <v>196</v>
      </c>
      <c r="C17" s="138">
        <v>0</v>
      </c>
      <c r="D17" s="138">
        <v>0</v>
      </c>
    </row>
    <row r="18" spans="1:4" ht="25.5" x14ac:dyDescent="0.25">
      <c r="A18" s="113" t="s">
        <v>197</v>
      </c>
      <c r="B18" s="135" t="s">
        <v>198</v>
      </c>
      <c r="C18" s="139">
        <v>115179</v>
      </c>
      <c r="D18" s="139">
        <v>118230</v>
      </c>
    </row>
    <row r="19" spans="1:4" ht="38.25" x14ac:dyDescent="0.25">
      <c r="A19" s="112" t="s">
        <v>199</v>
      </c>
      <c r="B19" s="135" t="s">
        <v>200</v>
      </c>
      <c r="C19" s="111">
        <v>115179</v>
      </c>
      <c r="D19" s="111">
        <v>118230</v>
      </c>
    </row>
    <row r="20" spans="1:4" ht="25.5" x14ac:dyDescent="0.25">
      <c r="A20" s="112" t="s">
        <v>258</v>
      </c>
      <c r="B20" s="110"/>
      <c r="C20" s="111">
        <v>115179</v>
      </c>
      <c r="D20" s="111">
        <v>118230</v>
      </c>
    </row>
    <row r="21" spans="1:4" ht="38.25" x14ac:dyDescent="0.25">
      <c r="A21" s="113" t="s">
        <v>202</v>
      </c>
      <c r="B21" s="135" t="s">
        <v>203</v>
      </c>
      <c r="C21" s="111">
        <v>115179</v>
      </c>
      <c r="D21" s="111">
        <v>118230</v>
      </c>
    </row>
    <row r="22" spans="1:4" ht="38.25" x14ac:dyDescent="0.25">
      <c r="A22" s="119" t="s">
        <v>204</v>
      </c>
      <c r="B22" s="140" t="s">
        <v>205</v>
      </c>
      <c r="C22" s="121">
        <v>115179</v>
      </c>
      <c r="D22" s="121">
        <v>118230</v>
      </c>
    </row>
    <row r="23" spans="1:4" ht="25.5" x14ac:dyDescent="0.25">
      <c r="A23" s="112" t="s">
        <v>206</v>
      </c>
      <c r="B23" s="115"/>
      <c r="C23" s="116">
        <v>115179</v>
      </c>
      <c r="D23" s="116">
        <v>118230</v>
      </c>
    </row>
    <row r="24" spans="1:4" x14ac:dyDescent="0.25">
      <c r="A24" s="106" t="s">
        <v>207</v>
      </c>
      <c r="B24" s="107" t="s">
        <v>208</v>
      </c>
      <c r="C24" s="108">
        <f>C32-C28</f>
        <v>-20000</v>
      </c>
      <c r="D24" s="108">
        <f>D32-D28</f>
        <v>10000</v>
      </c>
    </row>
    <row r="25" spans="1:4" x14ac:dyDescent="0.25">
      <c r="A25" s="113" t="s">
        <v>209</v>
      </c>
      <c r="B25" s="122" t="s">
        <v>210</v>
      </c>
      <c r="C25" s="111">
        <f t="shared" ref="C25:D27" si="0">C26</f>
        <v>1278532.7</v>
      </c>
      <c r="D25" s="111">
        <f t="shared" si="0"/>
        <v>1219463.3999999999</v>
      </c>
    </row>
    <row r="26" spans="1:4" x14ac:dyDescent="0.25">
      <c r="A26" s="113" t="s">
        <v>211</v>
      </c>
      <c r="B26" s="110" t="s">
        <v>212</v>
      </c>
      <c r="C26" s="111">
        <f t="shared" si="0"/>
        <v>1278532.7</v>
      </c>
      <c r="D26" s="111">
        <f t="shared" si="0"/>
        <v>1219463.3999999999</v>
      </c>
    </row>
    <row r="27" spans="1:4" x14ac:dyDescent="0.25">
      <c r="A27" s="113" t="s">
        <v>213</v>
      </c>
      <c r="B27" s="110" t="s">
        <v>214</v>
      </c>
      <c r="C27" s="111">
        <f t="shared" si="0"/>
        <v>1278532.7</v>
      </c>
      <c r="D27" s="111">
        <f t="shared" si="0"/>
        <v>1219463.3999999999</v>
      </c>
    </row>
    <row r="28" spans="1:4" ht="38.25" x14ac:dyDescent="0.25">
      <c r="A28" s="112" t="s">
        <v>215</v>
      </c>
      <c r="B28" s="110" t="s">
        <v>216</v>
      </c>
      <c r="C28" s="111">
        <f>1010028.4+C14+C19</f>
        <v>1278532.7</v>
      </c>
      <c r="D28" s="111">
        <f>1045206.5+D14+D19</f>
        <v>1219463.3999999999</v>
      </c>
    </row>
    <row r="29" spans="1:4" x14ac:dyDescent="0.25">
      <c r="A29" s="113" t="s">
        <v>217</v>
      </c>
      <c r="B29" s="110" t="s">
        <v>218</v>
      </c>
      <c r="C29" s="111">
        <f t="shared" ref="C29:D31" si="1">C30</f>
        <v>1258532.7</v>
      </c>
      <c r="D29" s="111">
        <f t="shared" si="1"/>
        <v>1229463.3999999999</v>
      </c>
    </row>
    <row r="30" spans="1:4" x14ac:dyDescent="0.25">
      <c r="A30" s="113" t="s">
        <v>219</v>
      </c>
      <c r="B30" s="110" t="s">
        <v>220</v>
      </c>
      <c r="C30" s="111">
        <f t="shared" si="1"/>
        <v>1258532.7</v>
      </c>
      <c r="D30" s="111">
        <f t="shared" si="1"/>
        <v>1229463.3999999999</v>
      </c>
    </row>
    <row r="31" spans="1:4" x14ac:dyDescent="0.25">
      <c r="A31" s="113" t="s">
        <v>221</v>
      </c>
      <c r="B31" s="110" t="s">
        <v>222</v>
      </c>
      <c r="C31" s="111">
        <f t="shared" si="1"/>
        <v>1258532.7</v>
      </c>
      <c r="D31" s="111">
        <f t="shared" si="1"/>
        <v>1229463.3999999999</v>
      </c>
    </row>
    <row r="32" spans="1:4" ht="38.25" x14ac:dyDescent="0.25">
      <c r="A32" s="114" t="s">
        <v>223</v>
      </c>
      <c r="B32" s="115" t="s">
        <v>224</v>
      </c>
      <c r="C32" s="116">
        <f>1065353.7+C16+C22</f>
        <v>1258532.7</v>
      </c>
      <c r="D32" s="116">
        <f>1081233.4+D16+D22</f>
        <v>1229463.3999999999</v>
      </c>
    </row>
    <row r="33" spans="1:4" ht="25.5" x14ac:dyDescent="0.25">
      <c r="A33" s="123" t="s">
        <v>225</v>
      </c>
      <c r="B33" s="124" t="s">
        <v>226</v>
      </c>
      <c r="C33" s="141">
        <v>0</v>
      </c>
      <c r="D33" s="141">
        <v>0</v>
      </c>
    </row>
    <row r="34" spans="1:4" ht="25.5" x14ac:dyDescent="0.25">
      <c r="A34" s="106" t="s">
        <v>227</v>
      </c>
      <c r="B34" s="117" t="s">
        <v>228</v>
      </c>
      <c r="C34" s="134">
        <v>0</v>
      </c>
      <c r="D34" s="134">
        <v>0</v>
      </c>
    </row>
    <row r="35" spans="1:4" ht="25.5" x14ac:dyDescent="0.25">
      <c r="A35" s="113" t="s">
        <v>229</v>
      </c>
      <c r="B35" s="110" t="s">
        <v>230</v>
      </c>
      <c r="C35" s="139">
        <v>0</v>
      </c>
      <c r="D35" s="139">
        <v>0</v>
      </c>
    </row>
    <row r="36" spans="1:4" ht="25.5" x14ac:dyDescent="0.25">
      <c r="A36" s="114" t="s">
        <v>231</v>
      </c>
      <c r="B36" s="115" t="s">
        <v>232</v>
      </c>
      <c r="C36" s="142"/>
      <c r="D36" s="142"/>
    </row>
    <row r="37" spans="1:4" ht="25.5" x14ac:dyDescent="0.25">
      <c r="A37" s="106" t="s">
        <v>233</v>
      </c>
      <c r="B37" s="117" t="s">
        <v>234</v>
      </c>
      <c r="C37" s="134">
        <v>0</v>
      </c>
      <c r="D37" s="134">
        <v>0</v>
      </c>
    </row>
    <row r="38" spans="1:4" ht="63.75" x14ac:dyDescent="0.25">
      <c r="A38" s="113" t="s">
        <v>235</v>
      </c>
      <c r="B38" s="110" t="s">
        <v>236</v>
      </c>
      <c r="C38" s="139">
        <v>0</v>
      </c>
      <c r="D38" s="139">
        <v>0</v>
      </c>
    </row>
    <row r="39" spans="1:4" ht="63.75" x14ac:dyDescent="0.25">
      <c r="A39" s="114" t="s">
        <v>237</v>
      </c>
      <c r="B39" s="115" t="s">
        <v>238</v>
      </c>
      <c r="C39" s="142"/>
      <c r="D39" s="142"/>
    </row>
    <row r="40" spans="1:4" ht="25.5" x14ac:dyDescent="0.25">
      <c r="A40" s="106" t="s">
        <v>239</v>
      </c>
      <c r="B40" s="117" t="s">
        <v>240</v>
      </c>
      <c r="C40" s="134">
        <v>0</v>
      </c>
      <c r="D40" s="134">
        <v>0</v>
      </c>
    </row>
    <row r="41" spans="1:4" ht="25.5" x14ac:dyDescent="0.25">
      <c r="A41" s="113" t="s">
        <v>241</v>
      </c>
      <c r="B41" s="110" t="s">
        <v>242</v>
      </c>
      <c r="C41" s="139">
        <v>0</v>
      </c>
      <c r="D41" s="139">
        <v>0</v>
      </c>
    </row>
    <row r="42" spans="1:4" ht="38.25" x14ac:dyDescent="0.25">
      <c r="A42" s="112" t="s">
        <v>243</v>
      </c>
      <c r="B42" s="110" t="s">
        <v>244</v>
      </c>
      <c r="C42" s="139"/>
      <c r="D42" s="139"/>
    </row>
    <row r="43" spans="1:4" ht="38.25" x14ac:dyDescent="0.25">
      <c r="A43" s="112" t="s">
        <v>245</v>
      </c>
      <c r="B43" s="110" t="s">
        <v>246</v>
      </c>
      <c r="C43" s="139"/>
      <c r="D43" s="139"/>
    </row>
    <row r="44" spans="1:4" ht="25.5" x14ac:dyDescent="0.25">
      <c r="A44" s="113" t="s">
        <v>247</v>
      </c>
      <c r="B44" s="110" t="s">
        <v>248</v>
      </c>
      <c r="C44" s="139">
        <v>0</v>
      </c>
      <c r="D44" s="139">
        <v>0</v>
      </c>
    </row>
    <row r="45" spans="1:4" ht="38.25" x14ac:dyDescent="0.25">
      <c r="A45" s="112" t="s">
        <v>249</v>
      </c>
      <c r="B45" s="110" t="s">
        <v>250</v>
      </c>
      <c r="C45" s="139"/>
      <c r="D45" s="139"/>
    </row>
    <row r="46" spans="1:4" ht="38.25" x14ac:dyDescent="0.25">
      <c r="A46" s="114" t="s">
        <v>251</v>
      </c>
      <c r="B46" s="115" t="s">
        <v>252</v>
      </c>
      <c r="C46" s="142"/>
      <c r="D46" s="142"/>
    </row>
    <row r="47" spans="1:4" ht="15.75" x14ac:dyDescent="0.25">
      <c r="A47" s="126" t="s">
        <v>253</v>
      </c>
      <c r="B47" s="127"/>
      <c r="C47" s="141">
        <f>C12+C24</f>
        <v>55325.299999999988</v>
      </c>
      <c r="D47" s="141">
        <f>D12+D24</f>
        <v>36026.9</v>
      </c>
    </row>
  </sheetData>
  <mergeCells count="10">
    <mergeCell ref="A8:D8"/>
    <mergeCell ref="A9:A10"/>
    <mergeCell ref="B9:B10"/>
    <mergeCell ref="C9:D9"/>
    <mergeCell ref="A1:D1"/>
    <mergeCell ref="A2:D2"/>
    <mergeCell ref="A3:D3"/>
    <mergeCell ref="A4:D4"/>
    <mergeCell ref="A5:D5"/>
    <mergeCell ref="A6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>
      <selection activeCell="A4" sqref="A4"/>
    </sheetView>
  </sheetViews>
  <sheetFormatPr defaultRowHeight="15" x14ac:dyDescent="0.25"/>
  <cols>
    <col min="1" max="1" width="72" customWidth="1"/>
    <col min="2" max="2" width="6.28515625" customWidth="1"/>
    <col min="3" max="3" width="5.28515625" customWidth="1"/>
    <col min="4" max="4" width="13.7109375" customWidth="1"/>
  </cols>
  <sheetData>
    <row r="1" spans="1:4" ht="42" customHeight="1" x14ac:dyDescent="0.25">
      <c r="A1" s="1"/>
      <c r="B1" s="2" t="s">
        <v>0</v>
      </c>
      <c r="C1" s="2"/>
      <c r="D1" s="2"/>
    </row>
    <row r="2" spans="1:4" ht="43.5" customHeight="1" x14ac:dyDescent="0.25">
      <c r="A2" s="1"/>
      <c r="B2" s="2" t="s">
        <v>1</v>
      </c>
      <c r="C2" s="2"/>
      <c r="D2" s="2"/>
    </row>
    <row r="3" spans="1:4" ht="15.75" x14ac:dyDescent="0.25">
      <c r="A3" s="3" t="s">
        <v>2</v>
      </c>
      <c r="B3" s="3"/>
      <c r="C3" s="3"/>
      <c r="D3" s="3"/>
    </row>
    <row r="4" spans="1:4" x14ac:dyDescent="0.25">
      <c r="A4" s="4"/>
      <c r="B4" s="5"/>
      <c r="C4" s="5"/>
      <c r="D4" s="5"/>
    </row>
    <row r="5" spans="1:4" ht="22.5" x14ac:dyDescent="0.25">
      <c r="A5" s="6" t="s">
        <v>3</v>
      </c>
      <c r="B5" s="6" t="s">
        <v>4</v>
      </c>
      <c r="C5" s="6" t="s">
        <v>5</v>
      </c>
      <c r="D5" s="7" t="s">
        <v>6</v>
      </c>
    </row>
    <row r="6" spans="1:4" x14ac:dyDescent="0.25">
      <c r="A6" s="8">
        <v>1</v>
      </c>
      <c r="B6" s="8" t="s">
        <v>7</v>
      </c>
      <c r="C6" s="8" t="s">
        <v>8</v>
      </c>
      <c r="D6" s="9">
        <v>4</v>
      </c>
    </row>
    <row r="7" spans="1:4" x14ac:dyDescent="0.25">
      <c r="A7" s="10" t="s">
        <v>9</v>
      </c>
      <c r="B7" s="11" t="s">
        <v>10</v>
      </c>
      <c r="C7" s="11"/>
      <c r="D7" s="12">
        <v>95074.1</v>
      </c>
    </row>
    <row r="8" spans="1:4" ht="24" x14ac:dyDescent="0.25">
      <c r="A8" s="13" t="s">
        <v>11</v>
      </c>
      <c r="B8" s="14" t="s">
        <v>10</v>
      </c>
      <c r="C8" s="14" t="s">
        <v>12</v>
      </c>
      <c r="D8" s="15">
        <v>1547.9</v>
      </c>
    </row>
    <row r="9" spans="1:4" ht="24" x14ac:dyDescent="0.25">
      <c r="A9" s="13" t="s">
        <v>13</v>
      </c>
      <c r="B9" s="14" t="s">
        <v>10</v>
      </c>
      <c r="C9" s="14" t="s">
        <v>14</v>
      </c>
      <c r="D9" s="15">
        <v>3861.4000000000005</v>
      </c>
    </row>
    <row r="10" spans="1:4" ht="24" x14ac:dyDescent="0.25">
      <c r="A10" s="13" t="s">
        <v>15</v>
      </c>
      <c r="B10" s="14" t="s">
        <v>10</v>
      </c>
      <c r="C10" s="14" t="s">
        <v>16</v>
      </c>
      <c r="D10" s="15">
        <v>42358.7</v>
      </c>
    </row>
    <row r="11" spans="1:4" x14ac:dyDescent="0.25">
      <c r="A11" s="13" t="s">
        <v>17</v>
      </c>
      <c r="B11" s="14" t="s">
        <v>10</v>
      </c>
      <c r="C11" s="14" t="s">
        <v>18</v>
      </c>
      <c r="D11" s="15">
        <v>15.6</v>
      </c>
    </row>
    <row r="12" spans="1:4" ht="24" x14ac:dyDescent="0.25">
      <c r="A12" s="16" t="s">
        <v>19</v>
      </c>
      <c r="B12" s="17" t="s">
        <v>10</v>
      </c>
      <c r="C12" s="17" t="s">
        <v>20</v>
      </c>
      <c r="D12" s="15">
        <v>10075</v>
      </c>
    </row>
    <row r="13" spans="1:4" x14ac:dyDescent="0.25">
      <c r="A13" s="16" t="s">
        <v>21</v>
      </c>
      <c r="B13" s="17" t="s">
        <v>10</v>
      </c>
      <c r="C13" s="17" t="s">
        <v>22</v>
      </c>
      <c r="D13" s="15">
        <v>300</v>
      </c>
    </row>
    <row r="14" spans="1:4" x14ac:dyDescent="0.25">
      <c r="A14" s="16" t="s">
        <v>23</v>
      </c>
      <c r="B14" s="17" t="s">
        <v>10</v>
      </c>
      <c r="C14" s="17" t="s">
        <v>24</v>
      </c>
      <c r="D14" s="15">
        <v>300</v>
      </c>
    </row>
    <row r="15" spans="1:4" x14ac:dyDescent="0.25">
      <c r="A15" s="16" t="s">
        <v>25</v>
      </c>
      <c r="B15" s="17" t="s">
        <v>10</v>
      </c>
      <c r="C15" s="17" t="s">
        <v>26</v>
      </c>
      <c r="D15" s="15">
        <v>36615.5</v>
      </c>
    </row>
    <row r="16" spans="1:4" x14ac:dyDescent="0.25">
      <c r="A16" s="18" t="s">
        <v>27</v>
      </c>
      <c r="B16" s="11" t="s">
        <v>12</v>
      </c>
      <c r="C16" s="11"/>
      <c r="D16" s="19">
        <v>3103.2000000000003</v>
      </c>
    </row>
    <row r="17" spans="1:4" x14ac:dyDescent="0.25">
      <c r="A17" s="16" t="s">
        <v>28</v>
      </c>
      <c r="B17" s="17" t="s">
        <v>12</v>
      </c>
      <c r="C17" s="17" t="s">
        <v>14</v>
      </c>
      <c r="D17" s="20">
        <v>3103.2000000000003</v>
      </c>
    </row>
    <row r="18" spans="1:4" ht="24" x14ac:dyDescent="0.25">
      <c r="A18" s="18" t="s">
        <v>29</v>
      </c>
      <c r="B18" s="11" t="s">
        <v>14</v>
      </c>
      <c r="C18" s="11"/>
      <c r="D18" s="12">
        <v>12383.6</v>
      </c>
    </row>
    <row r="19" spans="1:4" ht="24" x14ac:dyDescent="0.25">
      <c r="A19" s="16" t="s">
        <v>30</v>
      </c>
      <c r="B19" s="14" t="s">
        <v>14</v>
      </c>
      <c r="C19" s="14" t="s">
        <v>31</v>
      </c>
      <c r="D19" s="15">
        <v>12243.6</v>
      </c>
    </row>
    <row r="20" spans="1:4" x14ac:dyDescent="0.25">
      <c r="A20" s="16" t="s">
        <v>32</v>
      </c>
      <c r="B20" s="14" t="s">
        <v>14</v>
      </c>
      <c r="C20" s="14" t="s">
        <v>33</v>
      </c>
      <c r="D20" s="20">
        <v>140</v>
      </c>
    </row>
    <row r="21" spans="1:4" x14ac:dyDescent="0.25">
      <c r="A21" s="18" t="s">
        <v>34</v>
      </c>
      <c r="B21" s="11" t="s">
        <v>16</v>
      </c>
      <c r="C21" s="11"/>
      <c r="D21" s="12">
        <v>86711.8</v>
      </c>
    </row>
    <row r="22" spans="1:4" x14ac:dyDescent="0.25">
      <c r="A22" s="16" t="s">
        <v>35</v>
      </c>
      <c r="B22" s="17" t="s">
        <v>16</v>
      </c>
      <c r="C22" s="17" t="s">
        <v>12</v>
      </c>
      <c r="D22" s="15"/>
    </row>
    <row r="23" spans="1:4" x14ac:dyDescent="0.25">
      <c r="A23" s="16" t="s">
        <v>36</v>
      </c>
      <c r="B23" s="14" t="s">
        <v>16</v>
      </c>
      <c r="C23" s="14" t="s">
        <v>37</v>
      </c>
      <c r="D23" s="15">
        <v>2666.2</v>
      </c>
    </row>
    <row r="24" spans="1:4" x14ac:dyDescent="0.25">
      <c r="A24" s="16" t="s">
        <v>38</v>
      </c>
      <c r="B24" s="14" t="s">
        <v>16</v>
      </c>
      <c r="C24" s="14" t="s">
        <v>31</v>
      </c>
      <c r="D24" s="15">
        <v>78172.800000000003</v>
      </c>
    </row>
    <row r="25" spans="1:4" x14ac:dyDescent="0.25">
      <c r="A25" s="16" t="s">
        <v>39</v>
      </c>
      <c r="B25" s="14" t="s">
        <v>16</v>
      </c>
      <c r="C25" s="14" t="s">
        <v>40</v>
      </c>
      <c r="D25" s="15">
        <v>5872.7999999999993</v>
      </c>
    </row>
    <row r="26" spans="1:4" x14ac:dyDescent="0.25">
      <c r="A26" s="10" t="s">
        <v>41</v>
      </c>
      <c r="B26" s="11" t="s">
        <v>18</v>
      </c>
      <c r="C26" s="11"/>
      <c r="D26" s="12">
        <v>54038</v>
      </c>
    </row>
    <row r="27" spans="1:4" x14ac:dyDescent="0.25">
      <c r="A27" s="16" t="s">
        <v>42</v>
      </c>
      <c r="B27" s="14" t="s">
        <v>18</v>
      </c>
      <c r="C27" s="14" t="s">
        <v>10</v>
      </c>
      <c r="D27" s="15">
        <v>254.6</v>
      </c>
    </row>
    <row r="28" spans="1:4" x14ac:dyDescent="0.25">
      <c r="A28" s="16" t="s">
        <v>43</v>
      </c>
      <c r="B28" s="14" t="s">
        <v>18</v>
      </c>
      <c r="C28" s="14" t="s">
        <v>12</v>
      </c>
      <c r="D28" s="15">
        <v>1874.5</v>
      </c>
    </row>
    <row r="29" spans="1:4" x14ac:dyDescent="0.25">
      <c r="A29" s="16" t="s">
        <v>44</v>
      </c>
      <c r="B29" s="14" t="s">
        <v>18</v>
      </c>
      <c r="C29" s="14" t="s">
        <v>14</v>
      </c>
      <c r="D29" s="15">
        <v>40574.100000000006</v>
      </c>
    </row>
    <row r="30" spans="1:4" x14ac:dyDescent="0.25">
      <c r="A30" s="16" t="s">
        <v>45</v>
      </c>
      <c r="B30" s="14" t="s">
        <v>18</v>
      </c>
      <c r="C30" s="14" t="s">
        <v>18</v>
      </c>
      <c r="D30" s="15">
        <v>11334.8</v>
      </c>
    </row>
    <row r="31" spans="1:4" x14ac:dyDescent="0.25">
      <c r="A31" s="18" t="s">
        <v>46</v>
      </c>
      <c r="B31" s="21" t="s">
        <v>20</v>
      </c>
      <c r="C31" s="21"/>
      <c r="D31" s="12">
        <v>3344.2000000000003</v>
      </c>
    </row>
    <row r="32" spans="1:4" x14ac:dyDescent="0.25">
      <c r="A32" s="16" t="s">
        <v>47</v>
      </c>
      <c r="B32" s="14" t="s">
        <v>20</v>
      </c>
      <c r="C32" s="14" t="s">
        <v>18</v>
      </c>
      <c r="D32" s="15">
        <v>3344.2000000000003</v>
      </c>
    </row>
    <row r="33" spans="1:4" x14ac:dyDescent="0.25">
      <c r="A33" s="18" t="s">
        <v>48</v>
      </c>
      <c r="B33" s="21" t="s">
        <v>22</v>
      </c>
      <c r="C33" s="21"/>
      <c r="D33" s="12">
        <v>743126.7</v>
      </c>
    </row>
    <row r="34" spans="1:4" x14ac:dyDescent="0.25">
      <c r="A34" s="16" t="s">
        <v>49</v>
      </c>
      <c r="B34" s="22" t="s">
        <v>22</v>
      </c>
      <c r="C34" s="22" t="s">
        <v>10</v>
      </c>
      <c r="D34" s="15">
        <v>343491</v>
      </c>
    </row>
    <row r="35" spans="1:4" x14ac:dyDescent="0.25">
      <c r="A35" s="16" t="s">
        <v>50</v>
      </c>
      <c r="B35" s="14" t="s">
        <v>22</v>
      </c>
      <c r="C35" s="23" t="s">
        <v>12</v>
      </c>
      <c r="D35" s="15">
        <v>308447.7</v>
      </c>
    </row>
    <row r="36" spans="1:4" x14ac:dyDescent="0.25">
      <c r="A36" s="16" t="s">
        <v>51</v>
      </c>
      <c r="B36" s="14" t="s">
        <v>22</v>
      </c>
      <c r="C36" s="23" t="s">
        <v>14</v>
      </c>
      <c r="D36" s="15">
        <v>83308.399999999994</v>
      </c>
    </row>
    <row r="37" spans="1:4" x14ac:dyDescent="0.25">
      <c r="A37" s="16" t="s">
        <v>52</v>
      </c>
      <c r="B37" s="14" t="s">
        <v>22</v>
      </c>
      <c r="C37" s="14" t="s">
        <v>22</v>
      </c>
      <c r="D37" s="15">
        <v>6813</v>
      </c>
    </row>
    <row r="38" spans="1:4" x14ac:dyDescent="0.25">
      <c r="A38" s="16" t="s">
        <v>53</v>
      </c>
      <c r="B38" s="14" t="s">
        <v>22</v>
      </c>
      <c r="C38" s="14" t="s">
        <v>31</v>
      </c>
      <c r="D38" s="15">
        <v>1066.6000000000001</v>
      </c>
    </row>
    <row r="39" spans="1:4" x14ac:dyDescent="0.25">
      <c r="A39" s="18" t="s">
        <v>54</v>
      </c>
      <c r="B39" s="11" t="s">
        <v>37</v>
      </c>
      <c r="C39" s="11"/>
      <c r="D39" s="12">
        <v>92714.9</v>
      </c>
    </row>
    <row r="40" spans="1:4" x14ac:dyDescent="0.25">
      <c r="A40" s="16" t="s">
        <v>55</v>
      </c>
      <c r="B40" s="14" t="s">
        <v>37</v>
      </c>
      <c r="C40" s="14" t="s">
        <v>10</v>
      </c>
      <c r="D40" s="15">
        <v>92714.9</v>
      </c>
    </row>
    <row r="41" spans="1:4" x14ac:dyDescent="0.25">
      <c r="A41" s="10" t="s">
        <v>56</v>
      </c>
      <c r="B41" s="11" t="s">
        <v>31</v>
      </c>
      <c r="C41" s="11"/>
      <c r="D41" s="12">
        <v>164.8</v>
      </c>
    </row>
    <row r="42" spans="1:4" x14ac:dyDescent="0.25">
      <c r="A42" s="13" t="s">
        <v>57</v>
      </c>
      <c r="B42" s="14" t="s">
        <v>31</v>
      </c>
      <c r="C42" s="14" t="s">
        <v>31</v>
      </c>
      <c r="D42" s="15">
        <v>164.8</v>
      </c>
    </row>
    <row r="43" spans="1:4" x14ac:dyDescent="0.25">
      <c r="A43" s="10" t="s">
        <v>58</v>
      </c>
      <c r="B43" s="11" t="s">
        <v>33</v>
      </c>
      <c r="C43" s="11"/>
      <c r="D43" s="12">
        <v>51752.999999999993</v>
      </c>
    </row>
    <row r="44" spans="1:4" x14ac:dyDescent="0.25">
      <c r="A44" s="16" t="s">
        <v>59</v>
      </c>
      <c r="B44" s="14" t="s">
        <v>33</v>
      </c>
      <c r="C44" s="14" t="s">
        <v>14</v>
      </c>
      <c r="D44" s="15">
        <v>9624.0999999999985</v>
      </c>
    </row>
    <row r="45" spans="1:4" x14ac:dyDescent="0.25">
      <c r="A45" s="16" t="s">
        <v>60</v>
      </c>
      <c r="B45" s="14" t="s">
        <v>33</v>
      </c>
      <c r="C45" s="14" t="s">
        <v>16</v>
      </c>
      <c r="D45" s="20">
        <v>27699.799999999996</v>
      </c>
    </row>
    <row r="46" spans="1:4" x14ac:dyDescent="0.25">
      <c r="A46" s="16" t="s">
        <v>61</v>
      </c>
      <c r="B46" s="14" t="s">
        <v>33</v>
      </c>
      <c r="C46" s="14" t="s">
        <v>20</v>
      </c>
      <c r="D46" s="20">
        <v>14429.099999999999</v>
      </c>
    </row>
    <row r="47" spans="1:4" x14ac:dyDescent="0.25">
      <c r="A47" s="10" t="s">
        <v>62</v>
      </c>
      <c r="B47" s="11" t="s">
        <v>24</v>
      </c>
      <c r="C47" s="11"/>
      <c r="D47" s="12">
        <v>28676.400000000001</v>
      </c>
    </row>
    <row r="48" spans="1:4" x14ac:dyDescent="0.25">
      <c r="A48" s="16" t="s">
        <v>63</v>
      </c>
      <c r="B48" s="14" t="s">
        <v>24</v>
      </c>
      <c r="C48" s="14" t="s">
        <v>10</v>
      </c>
      <c r="D48" s="15">
        <v>456.7</v>
      </c>
    </row>
    <row r="49" spans="1:4" x14ac:dyDescent="0.25">
      <c r="A49" s="16" t="s">
        <v>64</v>
      </c>
      <c r="B49" s="14" t="s">
        <v>24</v>
      </c>
      <c r="C49" s="14" t="s">
        <v>12</v>
      </c>
      <c r="D49" s="15">
        <v>28219.7</v>
      </c>
    </row>
    <row r="50" spans="1:4" x14ac:dyDescent="0.25">
      <c r="A50" s="16" t="s">
        <v>65</v>
      </c>
      <c r="B50" s="14" t="s">
        <v>24</v>
      </c>
      <c r="C50" s="14" t="s">
        <v>14</v>
      </c>
      <c r="D50" s="15">
        <v>0</v>
      </c>
    </row>
    <row r="51" spans="1:4" x14ac:dyDescent="0.25">
      <c r="A51" s="10" t="s">
        <v>66</v>
      </c>
      <c r="B51" s="11" t="s">
        <v>26</v>
      </c>
      <c r="C51" s="11"/>
      <c r="D51" s="12">
        <v>20862.599999999999</v>
      </c>
    </row>
    <row r="52" spans="1:4" x14ac:dyDescent="0.25">
      <c r="A52" s="16" t="s">
        <v>67</v>
      </c>
      <c r="B52" s="17" t="s">
        <v>26</v>
      </c>
      <c r="C52" s="17" t="s">
        <v>10</v>
      </c>
      <c r="D52" s="15">
        <v>20862.599999999999</v>
      </c>
    </row>
    <row r="53" spans="1:4" x14ac:dyDescent="0.25">
      <c r="A53" s="24" t="s">
        <v>68</v>
      </c>
      <c r="B53" s="25"/>
      <c r="C53" s="26"/>
      <c r="D53" s="27">
        <v>1191953.2999999998</v>
      </c>
    </row>
  </sheetData>
  <mergeCells count="4">
    <mergeCell ref="B1:D1"/>
    <mergeCell ref="B2:D2"/>
    <mergeCell ref="A3:D3"/>
    <mergeCell ref="B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" sqref="B1:E1"/>
    </sheetView>
  </sheetViews>
  <sheetFormatPr defaultRowHeight="15" x14ac:dyDescent="0.25"/>
  <cols>
    <col min="1" max="1" width="70.7109375" customWidth="1"/>
    <col min="2" max="2" width="6.28515625" customWidth="1"/>
    <col min="3" max="3" width="5.28515625" customWidth="1"/>
    <col min="4" max="4" width="15.5703125" customWidth="1"/>
    <col min="5" max="5" width="16" customWidth="1"/>
  </cols>
  <sheetData>
    <row r="1" spans="1:5" ht="45" customHeight="1" x14ac:dyDescent="0.25">
      <c r="A1" s="1"/>
      <c r="B1" s="2" t="s">
        <v>259</v>
      </c>
      <c r="C1" s="2"/>
      <c r="D1" s="2"/>
      <c r="E1" s="2"/>
    </row>
    <row r="2" spans="1:5" ht="49.5" customHeight="1" x14ac:dyDescent="0.25">
      <c r="A2" s="1"/>
      <c r="B2" s="2" t="s">
        <v>260</v>
      </c>
      <c r="C2" s="2"/>
      <c r="D2" s="2"/>
      <c r="E2" s="2"/>
    </row>
    <row r="3" spans="1:5" ht="15.75" x14ac:dyDescent="0.25">
      <c r="A3" s="144" t="s">
        <v>261</v>
      </c>
      <c r="B3" s="144"/>
      <c r="C3" s="144"/>
      <c r="D3" s="144"/>
      <c r="E3" s="144"/>
    </row>
    <row r="4" spans="1:5" x14ac:dyDescent="0.25">
      <c r="A4" s="4"/>
      <c r="B4" s="5"/>
      <c r="C4" s="5"/>
      <c r="D4" s="5"/>
      <c r="E4" s="143"/>
    </row>
    <row r="5" spans="1:5" x14ac:dyDescent="0.25">
      <c r="A5" s="145" t="s">
        <v>3</v>
      </c>
      <c r="B5" s="145" t="s">
        <v>4</v>
      </c>
      <c r="C5" s="145" t="s">
        <v>5</v>
      </c>
      <c r="D5" s="146" t="s">
        <v>6</v>
      </c>
      <c r="E5" s="147"/>
    </row>
    <row r="6" spans="1:5" x14ac:dyDescent="0.25">
      <c r="A6" s="148"/>
      <c r="B6" s="148"/>
      <c r="C6" s="148"/>
      <c r="D6" s="149">
        <v>2021</v>
      </c>
      <c r="E6" s="149">
        <v>2022</v>
      </c>
    </row>
    <row r="7" spans="1:5" x14ac:dyDescent="0.25">
      <c r="A7" s="150">
        <v>1</v>
      </c>
      <c r="B7" s="150" t="s">
        <v>7</v>
      </c>
      <c r="C7" s="150" t="s">
        <v>8</v>
      </c>
      <c r="D7" s="151">
        <v>4</v>
      </c>
      <c r="E7" s="151">
        <v>5</v>
      </c>
    </row>
    <row r="8" spans="1:5" x14ac:dyDescent="0.25">
      <c r="A8" s="152" t="s">
        <v>9</v>
      </c>
      <c r="B8" s="153" t="s">
        <v>10</v>
      </c>
      <c r="C8" s="153"/>
      <c r="D8" s="154">
        <v>73505.3</v>
      </c>
      <c r="E8" s="154">
        <v>73772</v>
      </c>
    </row>
    <row r="9" spans="1:5" ht="24" x14ac:dyDescent="0.25">
      <c r="A9" s="155" t="s">
        <v>11</v>
      </c>
      <c r="B9" s="156" t="s">
        <v>10</v>
      </c>
      <c r="C9" s="156" t="s">
        <v>12</v>
      </c>
      <c r="D9" s="157">
        <v>1547.9</v>
      </c>
      <c r="E9" s="157">
        <v>1547.9</v>
      </c>
    </row>
    <row r="10" spans="1:5" ht="24" x14ac:dyDescent="0.25">
      <c r="A10" s="155" t="s">
        <v>13</v>
      </c>
      <c r="B10" s="156" t="s">
        <v>10</v>
      </c>
      <c r="C10" s="156" t="s">
        <v>14</v>
      </c>
      <c r="D10" s="157">
        <v>3562.8</v>
      </c>
      <c r="E10" s="157">
        <v>3562.8</v>
      </c>
    </row>
    <row r="11" spans="1:5" ht="24" x14ac:dyDescent="0.25">
      <c r="A11" s="155" t="s">
        <v>15</v>
      </c>
      <c r="B11" s="156" t="s">
        <v>10</v>
      </c>
      <c r="C11" s="156" t="s">
        <v>16</v>
      </c>
      <c r="D11" s="157">
        <v>38718.800000000003</v>
      </c>
      <c r="E11" s="157">
        <v>38888.300000000003</v>
      </c>
    </row>
    <row r="12" spans="1:5" x14ac:dyDescent="0.25">
      <c r="A12" s="155" t="s">
        <v>17</v>
      </c>
      <c r="B12" s="156" t="s">
        <v>10</v>
      </c>
      <c r="C12" s="156" t="s">
        <v>18</v>
      </c>
      <c r="D12" s="157">
        <v>16.8</v>
      </c>
      <c r="E12" s="157">
        <v>114</v>
      </c>
    </row>
    <row r="13" spans="1:5" ht="24" x14ac:dyDescent="0.25">
      <c r="A13" s="158" t="s">
        <v>19</v>
      </c>
      <c r="B13" s="159" t="s">
        <v>10</v>
      </c>
      <c r="C13" s="159" t="s">
        <v>20</v>
      </c>
      <c r="D13" s="157">
        <v>8921.9000000000015</v>
      </c>
      <c r="E13" s="157">
        <v>8921.9000000000015</v>
      </c>
    </row>
    <row r="14" spans="1:5" x14ac:dyDescent="0.25">
      <c r="A14" s="158" t="s">
        <v>21</v>
      </c>
      <c r="B14" s="159" t="s">
        <v>10</v>
      </c>
      <c r="C14" s="159" t="s">
        <v>22</v>
      </c>
      <c r="D14" s="157">
        <v>0</v>
      </c>
      <c r="E14" s="157">
        <v>0</v>
      </c>
    </row>
    <row r="15" spans="1:5" x14ac:dyDescent="0.25">
      <c r="A15" s="158" t="s">
        <v>23</v>
      </c>
      <c r="B15" s="159" t="s">
        <v>10</v>
      </c>
      <c r="C15" s="159" t="s">
        <v>24</v>
      </c>
      <c r="D15" s="157">
        <v>0</v>
      </c>
      <c r="E15" s="157">
        <v>0</v>
      </c>
    </row>
    <row r="16" spans="1:5" x14ac:dyDescent="0.25">
      <c r="A16" s="158" t="s">
        <v>25</v>
      </c>
      <c r="B16" s="159" t="s">
        <v>10</v>
      </c>
      <c r="C16" s="159" t="s">
        <v>26</v>
      </c>
      <c r="D16" s="157">
        <v>20737.099999999999</v>
      </c>
      <c r="E16" s="157">
        <v>20737.099999999999</v>
      </c>
    </row>
    <row r="17" spans="1:5" x14ac:dyDescent="0.25">
      <c r="A17" s="160" t="s">
        <v>27</v>
      </c>
      <c r="B17" s="153" t="s">
        <v>12</v>
      </c>
      <c r="C17" s="153"/>
      <c r="D17" s="161">
        <v>3112.8</v>
      </c>
      <c r="E17" s="161">
        <v>3182.3999999999996</v>
      </c>
    </row>
    <row r="18" spans="1:5" x14ac:dyDescent="0.25">
      <c r="A18" s="158" t="s">
        <v>28</v>
      </c>
      <c r="B18" s="159" t="s">
        <v>12</v>
      </c>
      <c r="C18" s="159" t="s">
        <v>14</v>
      </c>
      <c r="D18" s="162">
        <v>3112.8</v>
      </c>
      <c r="E18" s="162">
        <v>3182.3999999999996</v>
      </c>
    </row>
    <row r="19" spans="1:5" ht="24" x14ac:dyDescent="0.25">
      <c r="A19" s="160" t="s">
        <v>29</v>
      </c>
      <c r="B19" s="153" t="s">
        <v>14</v>
      </c>
      <c r="C19" s="153"/>
      <c r="D19" s="154">
        <v>11015.1</v>
      </c>
      <c r="E19" s="154">
        <v>11015.1</v>
      </c>
    </row>
    <row r="20" spans="1:5" ht="24" x14ac:dyDescent="0.25">
      <c r="A20" s="158" t="s">
        <v>30</v>
      </c>
      <c r="B20" s="156" t="s">
        <v>14</v>
      </c>
      <c r="C20" s="156" t="s">
        <v>31</v>
      </c>
      <c r="D20" s="157">
        <v>11015.1</v>
      </c>
      <c r="E20" s="157">
        <v>11015.1</v>
      </c>
    </row>
    <row r="21" spans="1:5" x14ac:dyDescent="0.25">
      <c r="A21" s="160" t="s">
        <v>34</v>
      </c>
      <c r="B21" s="153" t="s">
        <v>16</v>
      </c>
      <c r="C21" s="153"/>
      <c r="D21" s="154">
        <v>53352.800000000003</v>
      </c>
      <c r="E21" s="154">
        <v>45657.9</v>
      </c>
    </row>
    <row r="22" spans="1:5" x14ac:dyDescent="0.25">
      <c r="A22" s="158" t="s">
        <v>36</v>
      </c>
      <c r="B22" s="156" t="s">
        <v>16</v>
      </c>
      <c r="C22" s="156" t="s">
        <v>37</v>
      </c>
      <c r="D22" s="157">
        <v>2451</v>
      </c>
      <c r="E22" s="157">
        <v>2487.1</v>
      </c>
    </row>
    <row r="23" spans="1:5" x14ac:dyDescent="0.25">
      <c r="A23" s="158" t="s">
        <v>38</v>
      </c>
      <c r="B23" s="156" t="s">
        <v>16</v>
      </c>
      <c r="C23" s="156" t="s">
        <v>31</v>
      </c>
      <c r="D23" s="157">
        <v>46020.5</v>
      </c>
      <c r="E23" s="157">
        <v>38289.5</v>
      </c>
    </row>
    <row r="24" spans="1:5" x14ac:dyDescent="0.25">
      <c r="A24" s="158" t="s">
        <v>39</v>
      </c>
      <c r="B24" s="156" t="s">
        <v>16</v>
      </c>
      <c r="C24" s="156" t="s">
        <v>40</v>
      </c>
      <c r="D24" s="157">
        <v>4881.3</v>
      </c>
      <c r="E24" s="157">
        <v>4881.3</v>
      </c>
    </row>
    <row r="25" spans="1:5" x14ac:dyDescent="0.25">
      <c r="A25" s="152" t="s">
        <v>41</v>
      </c>
      <c r="B25" s="153" t="s">
        <v>18</v>
      </c>
      <c r="C25" s="153"/>
      <c r="D25" s="154">
        <v>45662.2</v>
      </c>
      <c r="E25" s="154">
        <v>46144.6</v>
      </c>
    </row>
    <row r="26" spans="1:5" x14ac:dyDescent="0.25">
      <c r="A26" s="158" t="s">
        <v>43</v>
      </c>
      <c r="B26" s="156" t="s">
        <v>18</v>
      </c>
      <c r="C26" s="156" t="s">
        <v>12</v>
      </c>
      <c r="D26" s="157">
        <v>1451.4</v>
      </c>
      <c r="E26" s="157">
        <v>1451.4</v>
      </c>
    </row>
    <row r="27" spans="1:5" x14ac:dyDescent="0.25">
      <c r="A27" s="158" t="s">
        <v>44</v>
      </c>
      <c r="B27" s="156" t="s">
        <v>18</v>
      </c>
      <c r="C27" s="156" t="s">
        <v>14</v>
      </c>
      <c r="D27" s="157">
        <v>34008.699999999997</v>
      </c>
      <c r="E27" s="157">
        <v>34491.1</v>
      </c>
    </row>
    <row r="28" spans="1:5" x14ac:dyDescent="0.25">
      <c r="A28" s="158" t="s">
        <v>45</v>
      </c>
      <c r="B28" s="156" t="s">
        <v>18</v>
      </c>
      <c r="C28" s="156" t="s">
        <v>18</v>
      </c>
      <c r="D28" s="157">
        <v>10202.1</v>
      </c>
      <c r="E28" s="157">
        <v>10202.1</v>
      </c>
    </row>
    <row r="29" spans="1:5" x14ac:dyDescent="0.25">
      <c r="A29" s="160" t="s">
        <v>48</v>
      </c>
      <c r="B29" s="163" t="s">
        <v>22</v>
      </c>
      <c r="C29" s="163"/>
      <c r="D29" s="154">
        <v>705096.4</v>
      </c>
      <c r="E29" s="154">
        <v>718028.7</v>
      </c>
    </row>
    <row r="30" spans="1:5" x14ac:dyDescent="0.25">
      <c r="A30" s="158" t="s">
        <v>49</v>
      </c>
      <c r="B30" s="164" t="s">
        <v>22</v>
      </c>
      <c r="C30" s="164" t="s">
        <v>10</v>
      </c>
      <c r="D30" s="157">
        <v>318640.5</v>
      </c>
      <c r="E30" s="157">
        <v>326838.90000000002</v>
      </c>
    </row>
    <row r="31" spans="1:5" x14ac:dyDescent="0.25">
      <c r="A31" s="158" t="s">
        <v>50</v>
      </c>
      <c r="B31" s="156" t="s">
        <v>22</v>
      </c>
      <c r="C31" s="165" t="s">
        <v>12</v>
      </c>
      <c r="D31" s="157">
        <v>299150.5</v>
      </c>
      <c r="E31" s="157">
        <v>313289.60000000003</v>
      </c>
    </row>
    <row r="32" spans="1:5" x14ac:dyDescent="0.25">
      <c r="A32" s="158" t="s">
        <v>51</v>
      </c>
      <c r="B32" s="156" t="s">
        <v>22</v>
      </c>
      <c r="C32" s="165" t="s">
        <v>14</v>
      </c>
      <c r="D32" s="157">
        <v>83083.899999999994</v>
      </c>
      <c r="E32" s="157">
        <v>73728.7</v>
      </c>
    </row>
    <row r="33" spans="1:5" x14ac:dyDescent="0.25">
      <c r="A33" s="158" t="s">
        <v>52</v>
      </c>
      <c r="B33" s="156" t="s">
        <v>22</v>
      </c>
      <c r="C33" s="156" t="s">
        <v>22</v>
      </c>
      <c r="D33" s="157">
        <v>4221.5</v>
      </c>
      <c r="E33" s="157">
        <v>4171.5</v>
      </c>
    </row>
    <row r="34" spans="1:5" x14ac:dyDescent="0.25">
      <c r="A34" s="160" t="s">
        <v>54</v>
      </c>
      <c r="B34" s="153" t="s">
        <v>37</v>
      </c>
      <c r="C34" s="153"/>
      <c r="D34" s="154">
        <v>75854.2</v>
      </c>
      <c r="E34" s="154">
        <v>72820</v>
      </c>
    </row>
    <row r="35" spans="1:5" x14ac:dyDescent="0.25">
      <c r="A35" s="158" t="s">
        <v>55</v>
      </c>
      <c r="B35" s="156" t="s">
        <v>37</v>
      </c>
      <c r="C35" s="156" t="s">
        <v>10</v>
      </c>
      <c r="D35" s="157">
        <v>75854.2</v>
      </c>
      <c r="E35" s="157">
        <v>72820</v>
      </c>
    </row>
    <row r="36" spans="1:5" x14ac:dyDescent="0.25">
      <c r="A36" s="152" t="s">
        <v>58</v>
      </c>
      <c r="B36" s="153" t="s">
        <v>33</v>
      </c>
      <c r="C36" s="153"/>
      <c r="D36" s="154">
        <v>40213.9</v>
      </c>
      <c r="E36" s="154">
        <v>40497.399999999994</v>
      </c>
    </row>
    <row r="37" spans="1:5" x14ac:dyDescent="0.25">
      <c r="A37" s="158" t="s">
        <v>59</v>
      </c>
      <c r="B37" s="156" t="s">
        <v>33</v>
      </c>
      <c r="C37" s="156" t="s">
        <v>14</v>
      </c>
      <c r="D37" s="157">
        <v>2983.3</v>
      </c>
      <c r="E37" s="157">
        <v>2923</v>
      </c>
    </row>
    <row r="38" spans="1:5" x14ac:dyDescent="0.25">
      <c r="A38" s="158" t="s">
        <v>60</v>
      </c>
      <c r="B38" s="156" t="s">
        <v>33</v>
      </c>
      <c r="C38" s="156" t="s">
        <v>16</v>
      </c>
      <c r="D38" s="162">
        <v>24202.5</v>
      </c>
      <c r="E38" s="162">
        <v>24525.1</v>
      </c>
    </row>
    <row r="39" spans="1:5" x14ac:dyDescent="0.25">
      <c r="A39" s="158" t="s">
        <v>61</v>
      </c>
      <c r="B39" s="156" t="s">
        <v>33</v>
      </c>
      <c r="C39" s="156" t="s">
        <v>20</v>
      </c>
      <c r="D39" s="162">
        <v>13028.1</v>
      </c>
      <c r="E39" s="162">
        <v>13049.3</v>
      </c>
    </row>
    <row r="40" spans="1:5" x14ac:dyDescent="0.25">
      <c r="A40" s="152" t="s">
        <v>62</v>
      </c>
      <c r="B40" s="153" t="s">
        <v>24</v>
      </c>
      <c r="C40" s="153"/>
      <c r="D40" s="154">
        <v>16118.7</v>
      </c>
      <c r="E40" s="154">
        <v>16118.7</v>
      </c>
    </row>
    <row r="41" spans="1:5" x14ac:dyDescent="0.25">
      <c r="A41" s="158" t="s">
        <v>64</v>
      </c>
      <c r="B41" s="156" t="s">
        <v>24</v>
      </c>
      <c r="C41" s="156" t="s">
        <v>12</v>
      </c>
      <c r="D41" s="157">
        <v>16118.7</v>
      </c>
      <c r="E41" s="157">
        <v>16118.7</v>
      </c>
    </row>
    <row r="42" spans="1:5" x14ac:dyDescent="0.25">
      <c r="A42" s="152" t="s">
        <v>66</v>
      </c>
      <c r="B42" s="153" t="s">
        <v>26</v>
      </c>
      <c r="C42" s="153"/>
      <c r="D42" s="154">
        <v>28520.3</v>
      </c>
      <c r="E42" s="154">
        <v>28548.6</v>
      </c>
    </row>
    <row r="43" spans="1:5" x14ac:dyDescent="0.25">
      <c r="A43" s="158" t="s">
        <v>67</v>
      </c>
      <c r="B43" s="159" t="s">
        <v>26</v>
      </c>
      <c r="C43" s="159" t="s">
        <v>10</v>
      </c>
      <c r="D43" s="157">
        <v>28520.3</v>
      </c>
      <c r="E43" s="157">
        <v>28548.6</v>
      </c>
    </row>
    <row r="44" spans="1:5" x14ac:dyDescent="0.25">
      <c r="A44" s="166" t="s">
        <v>262</v>
      </c>
      <c r="B44" s="167"/>
      <c r="C44" s="168"/>
      <c r="D44" s="157">
        <v>12902</v>
      </c>
      <c r="E44" s="157">
        <v>25448</v>
      </c>
    </row>
    <row r="45" spans="1:5" x14ac:dyDescent="0.25">
      <c r="A45" s="169" t="s">
        <v>68</v>
      </c>
      <c r="B45" s="170"/>
      <c r="C45" s="171"/>
      <c r="D45" s="172">
        <v>1065353.7</v>
      </c>
      <c r="E45" s="172">
        <v>1081233.3999999999</v>
      </c>
    </row>
  </sheetData>
  <mergeCells count="10">
    <mergeCell ref="A44:C44"/>
    <mergeCell ref="A45:C45"/>
    <mergeCell ref="B1:E1"/>
    <mergeCell ref="B2:E2"/>
    <mergeCell ref="A3:E3"/>
    <mergeCell ref="B4:D4"/>
    <mergeCell ref="A5:A6"/>
    <mergeCell ref="B5:B6"/>
    <mergeCell ref="C5:C6"/>
    <mergeCell ref="D5:E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7"/>
  <sheetViews>
    <sheetView workbookViewId="0"/>
  </sheetViews>
  <sheetFormatPr defaultRowHeight="15" x14ac:dyDescent="0.25"/>
  <cols>
    <col min="1" max="1" width="64.42578125" customWidth="1"/>
    <col min="2" max="2" width="4.85546875" customWidth="1"/>
    <col min="3" max="3" width="5.140625" customWidth="1"/>
    <col min="4" max="4" width="4.7109375" customWidth="1"/>
    <col min="5" max="5" width="4" customWidth="1"/>
    <col min="6" max="6" width="3" customWidth="1"/>
    <col min="7" max="7" width="4" customWidth="1"/>
    <col min="8" max="8" width="6.5703125" customWidth="1"/>
    <col min="9" max="9" width="8" customWidth="1"/>
    <col min="10" max="10" width="13.140625" customWidth="1"/>
  </cols>
  <sheetData>
    <row r="1" spans="1:10" ht="45" customHeight="1" x14ac:dyDescent="0.25">
      <c r="A1" s="1"/>
      <c r="B1" s="174"/>
      <c r="C1" s="174"/>
      <c r="D1" s="174"/>
      <c r="E1" s="174"/>
      <c r="F1" s="174"/>
      <c r="G1" s="174"/>
      <c r="H1" s="174"/>
      <c r="I1" s="175" t="s">
        <v>263</v>
      </c>
      <c r="J1" s="175"/>
    </row>
    <row r="2" spans="1:10" ht="45" customHeight="1" x14ac:dyDescent="0.25">
      <c r="A2" s="1"/>
      <c r="B2" s="174"/>
      <c r="C2" s="174"/>
      <c r="D2" s="174"/>
      <c r="E2" s="174"/>
      <c r="F2" s="174"/>
      <c r="G2" s="174"/>
      <c r="H2" s="174"/>
      <c r="I2" s="175" t="s">
        <v>264</v>
      </c>
      <c r="J2" s="175"/>
    </row>
    <row r="3" spans="1:10" ht="15.75" x14ac:dyDescent="0.25">
      <c r="A3" s="3" t="s">
        <v>265</v>
      </c>
      <c r="B3" s="3"/>
      <c r="C3" s="3"/>
      <c r="D3" s="3"/>
      <c r="E3" s="3"/>
      <c r="F3" s="3"/>
      <c r="G3" s="3"/>
      <c r="H3" s="3"/>
      <c r="I3" s="3"/>
      <c r="J3" s="3"/>
    </row>
    <row r="4" spans="1:10" x14ac:dyDescent="0.25">
      <c r="A4" s="4"/>
      <c r="B4" s="5"/>
      <c r="C4" s="5"/>
      <c r="D4" s="5"/>
      <c r="E4" s="5"/>
      <c r="F4" s="5"/>
      <c r="G4" s="5"/>
      <c r="H4" s="5"/>
      <c r="I4" s="5"/>
      <c r="J4" s="176"/>
    </row>
    <row r="5" spans="1:10" ht="22.5" x14ac:dyDescent="0.25">
      <c r="A5" s="177" t="s">
        <v>3</v>
      </c>
      <c r="B5" s="177" t="s">
        <v>266</v>
      </c>
      <c r="C5" s="177" t="s">
        <v>4</v>
      </c>
      <c r="D5" s="177" t="s">
        <v>5</v>
      </c>
      <c r="E5" s="178" t="s">
        <v>267</v>
      </c>
      <c r="F5" s="179"/>
      <c r="G5" s="179"/>
      <c r="H5" s="180"/>
      <c r="I5" s="177" t="s">
        <v>268</v>
      </c>
      <c r="J5" s="181" t="s">
        <v>257</v>
      </c>
    </row>
    <row r="6" spans="1:10" x14ac:dyDescent="0.25">
      <c r="A6" s="6">
        <v>1</v>
      </c>
      <c r="B6" s="6">
        <v>2</v>
      </c>
      <c r="C6" s="6">
        <v>3</v>
      </c>
      <c r="D6" s="6">
        <v>4</v>
      </c>
      <c r="E6" s="178">
        <v>5</v>
      </c>
      <c r="F6" s="179"/>
      <c r="G6" s="179"/>
      <c r="H6" s="180"/>
      <c r="I6" s="6">
        <v>6</v>
      </c>
      <c r="J6" s="7">
        <v>7</v>
      </c>
    </row>
    <row r="7" spans="1:10" ht="24" x14ac:dyDescent="0.25">
      <c r="A7" s="10" t="s">
        <v>269</v>
      </c>
      <c r="B7" s="11" t="s">
        <v>270</v>
      </c>
      <c r="C7" s="11"/>
      <c r="D7" s="11"/>
      <c r="E7" s="182"/>
      <c r="F7" s="183"/>
      <c r="G7" s="183"/>
      <c r="H7" s="184"/>
      <c r="I7" s="11"/>
      <c r="J7" s="185">
        <v>121158.39999999999</v>
      </c>
    </row>
    <row r="8" spans="1:10" x14ac:dyDescent="0.25">
      <c r="A8" s="10" t="s">
        <v>9</v>
      </c>
      <c r="B8" s="11" t="s">
        <v>270</v>
      </c>
      <c r="C8" s="11" t="s">
        <v>10</v>
      </c>
      <c r="D8" s="11"/>
      <c r="E8" s="182"/>
      <c r="F8" s="183"/>
      <c r="G8" s="183"/>
      <c r="H8" s="184"/>
      <c r="I8" s="11"/>
      <c r="J8" s="185">
        <v>84324.4</v>
      </c>
    </row>
    <row r="9" spans="1:10" ht="24" x14ac:dyDescent="0.25">
      <c r="A9" s="10" t="s">
        <v>11</v>
      </c>
      <c r="B9" s="11" t="s">
        <v>270</v>
      </c>
      <c r="C9" s="11" t="s">
        <v>10</v>
      </c>
      <c r="D9" s="11" t="s">
        <v>12</v>
      </c>
      <c r="E9" s="182"/>
      <c r="F9" s="183"/>
      <c r="G9" s="183"/>
      <c r="H9" s="184"/>
      <c r="I9" s="11"/>
      <c r="J9" s="185">
        <v>1547.9</v>
      </c>
    </row>
    <row r="10" spans="1:10" ht="24" x14ac:dyDescent="0.25">
      <c r="A10" s="186" t="s">
        <v>271</v>
      </c>
      <c r="B10" s="187" t="s">
        <v>270</v>
      </c>
      <c r="C10" s="187" t="s">
        <v>10</v>
      </c>
      <c r="D10" s="188" t="s">
        <v>12</v>
      </c>
      <c r="E10" s="188" t="s">
        <v>10</v>
      </c>
      <c r="F10" s="189" t="s">
        <v>272</v>
      </c>
      <c r="G10" s="189" t="s">
        <v>273</v>
      </c>
      <c r="H10" s="190" t="s">
        <v>274</v>
      </c>
      <c r="I10" s="190"/>
      <c r="J10" s="191">
        <v>1547.9</v>
      </c>
    </row>
    <row r="11" spans="1:10" ht="84" x14ac:dyDescent="0.25">
      <c r="A11" s="192" t="s">
        <v>275</v>
      </c>
      <c r="B11" s="193" t="s">
        <v>270</v>
      </c>
      <c r="C11" s="193" t="s">
        <v>10</v>
      </c>
      <c r="D11" s="194" t="s">
        <v>12</v>
      </c>
      <c r="E11" s="194" t="s">
        <v>10</v>
      </c>
      <c r="F11" s="195" t="s">
        <v>276</v>
      </c>
      <c r="G11" s="195" t="s">
        <v>273</v>
      </c>
      <c r="H11" s="196" t="s">
        <v>274</v>
      </c>
      <c r="I11" s="196"/>
      <c r="J11" s="197">
        <v>1547.9</v>
      </c>
    </row>
    <row r="12" spans="1:10" x14ac:dyDescent="0.25">
      <c r="A12" s="13" t="s">
        <v>277</v>
      </c>
      <c r="B12" s="17" t="s">
        <v>270</v>
      </c>
      <c r="C12" s="17" t="s">
        <v>10</v>
      </c>
      <c r="D12" s="198" t="s">
        <v>12</v>
      </c>
      <c r="E12" s="198" t="s">
        <v>10</v>
      </c>
      <c r="F12" s="199" t="s">
        <v>276</v>
      </c>
      <c r="G12" s="199" t="s">
        <v>273</v>
      </c>
      <c r="H12" s="200" t="s">
        <v>278</v>
      </c>
      <c r="I12" s="200"/>
      <c r="J12" s="201">
        <v>1547.9</v>
      </c>
    </row>
    <row r="13" spans="1:10" ht="36" x14ac:dyDescent="0.25">
      <c r="A13" s="192" t="s">
        <v>279</v>
      </c>
      <c r="B13" s="17" t="s">
        <v>270</v>
      </c>
      <c r="C13" s="17" t="s">
        <v>10</v>
      </c>
      <c r="D13" s="198" t="s">
        <v>12</v>
      </c>
      <c r="E13" s="198" t="s">
        <v>10</v>
      </c>
      <c r="F13" s="199" t="s">
        <v>276</v>
      </c>
      <c r="G13" s="199" t="s">
        <v>273</v>
      </c>
      <c r="H13" s="200" t="s">
        <v>278</v>
      </c>
      <c r="I13" s="200" t="s">
        <v>280</v>
      </c>
      <c r="J13" s="201">
        <v>1547.9</v>
      </c>
    </row>
    <row r="14" spans="1:10" x14ac:dyDescent="0.25">
      <c r="A14" s="202" t="s">
        <v>281</v>
      </c>
      <c r="B14" s="193" t="s">
        <v>270</v>
      </c>
      <c r="C14" s="193" t="s">
        <v>10</v>
      </c>
      <c r="D14" s="194" t="s">
        <v>12</v>
      </c>
      <c r="E14" s="194" t="s">
        <v>10</v>
      </c>
      <c r="F14" s="195" t="s">
        <v>276</v>
      </c>
      <c r="G14" s="195" t="s">
        <v>273</v>
      </c>
      <c r="H14" s="196" t="s">
        <v>278</v>
      </c>
      <c r="I14" s="196" t="s">
        <v>282</v>
      </c>
      <c r="J14" s="197">
        <v>1547.9</v>
      </c>
    </row>
    <row r="15" spans="1:10" ht="36" x14ac:dyDescent="0.25">
      <c r="A15" s="10" t="s">
        <v>13</v>
      </c>
      <c r="B15" s="11" t="s">
        <v>270</v>
      </c>
      <c r="C15" s="11" t="s">
        <v>10</v>
      </c>
      <c r="D15" s="203" t="s">
        <v>14</v>
      </c>
      <c r="E15" s="203"/>
      <c r="F15" s="204"/>
      <c r="G15" s="204"/>
      <c r="H15" s="205"/>
      <c r="I15" s="205"/>
      <c r="J15" s="206">
        <v>3861.4000000000005</v>
      </c>
    </row>
    <row r="16" spans="1:10" x14ac:dyDescent="0.25">
      <c r="A16" s="18" t="s">
        <v>283</v>
      </c>
      <c r="B16" s="187" t="s">
        <v>270</v>
      </c>
      <c r="C16" s="187" t="s">
        <v>10</v>
      </c>
      <c r="D16" s="188" t="s">
        <v>14</v>
      </c>
      <c r="E16" s="188" t="s">
        <v>284</v>
      </c>
      <c r="F16" s="189" t="s">
        <v>272</v>
      </c>
      <c r="G16" s="189" t="s">
        <v>273</v>
      </c>
      <c r="H16" s="190" t="s">
        <v>274</v>
      </c>
      <c r="I16" s="190"/>
      <c r="J16" s="191">
        <v>3861.4000000000005</v>
      </c>
    </row>
    <row r="17" spans="1:10" x14ac:dyDescent="0.25">
      <c r="A17" s="207" t="s">
        <v>285</v>
      </c>
      <c r="B17" s="208" t="s">
        <v>270</v>
      </c>
      <c r="C17" s="208" t="s">
        <v>10</v>
      </c>
      <c r="D17" s="209" t="s">
        <v>14</v>
      </c>
      <c r="E17" s="210" t="s">
        <v>284</v>
      </c>
      <c r="F17" s="211" t="s">
        <v>276</v>
      </c>
      <c r="G17" s="211" t="s">
        <v>273</v>
      </c>
      <c r="H17" s="212" t="s">
        <v>274</v>
      </c>
      <c r="I17" s="213"/>
      <c r="J17" s="214">
        <v>873.90000000000009</v>
      </c>
    </row>
    <row r="18" spans="1:10" x14ac:dyDescent="0.25">
      <c r="A18" s="16" t="s">
        <v>286</v>
      </c>
      <c r="B18" s="14" t="s">
        <v>270</v>
      </c>
      <c r="C18" s="14" t="s">
        <v>10</v>
      </c>
      <c r="D18" s="23" t="s">
        <v>14</v>
      </c>
      <c r="E18" s="215" t="s">
        <v>284</v>
      </c>
      <c r="F18" s="216" t="s">
        <v>276</v>
      </c>
      <c r="G18" s="216" t="s">
        <v>273</v>
      </c>
      <c r="H18" s="217" t="s">
        <v>287</v>
      </c>
      <c r="I18" s="218"/>
      <c r="J18" s="201">
        <v>873.90000000000009</v>
      </c>
    </row>
    <row r="19" spans="1:10" ht="36" x14ac:dyDescent="0.25">
      <c r="A19" s="192" t="s">
        <v>279</v>
      </c>
      <c r="B19" s="17" t="s">
        <v>270</v>
      </c>
      <c r="C19" s="17" t="s">
        <v>10</v>
      </c>
      <c r="D19" s="198" t="s">
        <v>14</v>
      </c>
      <c r="E19" s="198" t="s">
        <v>284</v>
      </c>
      <c r="F19" s="199" t="s">
        <v>276</v>
      </c>
      <c r="G19" s="199" t="s">
        <v>273</v>
      </c>
      <c r="H19" s="200" t="s">
        <v>287</v>
      </c>
      <c r="I19" s="200" t="s">
        <v>280</v>
      </c>
      <c r="J19" s="201">
        <v>873.90000000000009</v>
      </c>
    </row>
    <row r="20" spans="1:10" x14ac:dyDescent="0.25">
      <c r="A20" s="202" t="s">
        <v>281</v>
      </c>
      <c r="B20" s="193" t="s">
        <v>270</v>
      </c>
      <c r="C20" s="193" t="s">
        <v>10</v>
      </c>
      <c r="D20" s="194" t="s">
        <v>14</v>
      </c>
      <c r="E20" s="194" t="s">
        <v>284</v>
      </c>
      <c r="F20" s="195" t="s">
        <v>276</v>
      </c>
      <c r="G20" s="195" t="s">
        <v>273</v>
      </c>
      <c r="H20" s="196" t="s">
        <v>287</v>
      </c>
      <c r="I20" s="196" t="s">
        <v>282</v>
      </c>
      <c r="J20" s="197">
        <v>873.90000000000009</v>
      </c>
    </row>
    <row r="21" spans="1:10" x14ac:dyDescent="0.25">
      <c r="A21" s="207" t="s">
        <v>288</v>
      </c>
      <c r="B21" s="208" t="s">
        <v>270</v>
      </c>
      <c r="C21" s="208" t="s">
        <v>10</v>
      </c>
      <c r="D21" s="209" t="s">
        <v>14</v>
      </c>
      <c r="E21" s="210" t="s">
        <v>284</v>
      </c>
      <c r="F21" s="211" t="s">
        <v>7</v>
      </c>
      <c r="G21" s="211" t="s">
        <v>273</v>
      </c>
      <c r="H21" s="212" t="s">
        <v>274</v>
      </c>
      <c r="I21" s="213"/>
      <c r="J21" s="214">
        <v>631.4</v>
      </c>
    </row>
    <row r="22" spans="1:10" x14ac:dyDescent="0.25">
      <c r="A22" s="16" t="s">
        <v>286</v>
      </c>
      <c r="B22" s="14" t="s">
        <v>270</v>
      </c>
      <c r="C22" s="14" t="s">
        <v>10</v>
      </c>
      <c r="D22" s="23" t="s">
        <v>14</v>
      </c>
      <c r="E22" s="215" t="s">
        <v>284</v>
      </c>
      <c r="F22" s="216" t="s">
        <v>7</v>
      </c>
      <c r="G22" s="216" t="s">
        <v>273</v>
      </c>
      <c r="H22" s="217" t="s">
        <v>287</v>
      </c>
      <c r="I22" s="218"/>
      <c r="J22" s="219">
        <v>631.4</v>
      </c>
    </row>
    <row r="23" spans="1:10" ht="36" x14ac:dyDescent="0.25">
      <c r="A23" s="192" t="s">
        <v>279</v>
      </c>
      <c r="B23" s="17" t="s">
        <v>270</v>
      </c>
      <c r="C23" s="17" t="s">
        <v>10</v>
      </c>
      <c r="D23" s="198" t="s">
        <v>14</v>
      </c>
      <c r="E23" s="198" t="s">
        <v>284</v>
      </c>
      <c r="F23" s="199" t="s">
        <v>7</v>
      </c>
      <c r="G23" s="199" t="s">
        <v>273</v>
      </c>
      <c r="H23" s="200" t="s">
        <v>287</v>
      </c>
      <c r="I23" s="200" t="s">
        <v>280</v>
      </c>
      <c r="J23" s="201">
        <v>631.4</v>
      </c>
    </row>
    <row r="24" spans="1:10" x14ac:dyDescent="0.25">
      <c r="A24" s="202" t="s">
        <v>281</v>
      </c>
      <c r="B24" s="193" t="s">
        <v>270</v>
      </c>
      <c r="C24" s="193" t="s">
        <v>10</v>
      </c>
      <c r="D24" s="194" t="s">
        <v>14</v>
      </c>
      <c r="E24" s="194" t="s">
        <v>284</v>
      </c>
      <c r="F24" s="195" t="s">
        <v>7</v>
      </c>
      <c r="G24" s="195" t="s">
        <v>273</v>
      </c>
      <c r="H24" s="196" t="s">
        <v>287</v>
      </c>
      <c r="I24" s="196" t="s">
        <v>282</v>
      </c>
      <c r="J24" s="201">
        <v>631.4</v>
      </c>
    </row>
    <row r="25" spans="1:10" x14ac:dyDescent="0.25">
      <c r="A25" s="207" t="s">
        <v>289</v>
      </c>
      <c r="B25" s="208" t="s">
        <v>270</v>
      </c>
      <c r="C25" s="208" t="s">
        <v>10</v>
      </c>
      <c r="D25" s="209" t="s">
        <v>14</v>
      </c>
      <c r="E25" s="210" t="s">
        <v>284</v>
      </c>
      <c r="F25" s="211" t="s">
        <v>8</v>
      </c>
      <c r="G25" s="211" t="s">
        <v>273</v>
      </c>
      <c r="H25" s="212" t="s">
        <v>274</v>
      </c>
      <c r="I25" s="213"/>
      <c r="J25" s="214">
        <v>2356.1000000000004</v>
      </c>
    </row>
    <row r="26" spans="1:10" x14ac:dyDescent="0.25">
      <c r="A26" s="16" t="s">
        <v>286</v>
      </c>
      <c r="B26" s="14" t="s">
        <v>270</v>
      </c>
      <c r="C26" s="14" t="s">
        <v>10</v>
      </c>
      <c r="D26" s="23" t="s">
        <v>14</v>
      </c>
      <c r="E26" s="215" t="s">
        <v>284</v>
      </c>
      <c r="F26" s="216" t="s">
        <v>8</v>
      </c>
      <c r="G26" s="216" t="s">
        <v>273</v>
      </c>
      <c r="H26" s="217" t="s">
        <v>287</v>
      </c>
      <c r="I26" s="218"/>
      <c r="J26" s="219">
        <v>2356.1000000000004</v>
      </c>
    </row>
    <row r="27" spans="1:10" ht="36" x14ac:dyDescent="0.25">
      <c r="A27" s="192" t="s">
        <v>279</v>
      </c>
      <c r="B27" s="17" t="s">
        <v>270</v>
      </c>
      <c r="C27" s="17" t="s">
        <v>10</v>
      </c>
      <c r="D27" s="198" t="s">
        <v>14</v>
      </c>
      <c r="E27" s="198" t="s">
        <v>284</v>
      </c>
      <c r="F27" s="199" t="s">
        <v>8</v>
      </c>
      <c r="G27" s="199" t="s">
        <v>273</v>
      </c>
      <c r="H27" s="200" t="s">
        <v>287</v>
      </c>
      <c r="I27" s="200" t="s">
        <v>280</v>
      </c>
      <c r="J27" s="201">
        <v>1962.2000000000003</v>
      </c>
    </row>
    <row r="28" spans="1:10" x14ac:dyDescent="0.25">
      <c r="A28" s="202" t="s">
        <v>281</v>
      </c>
      <c r="B28" s="193" t="s">
        <v>270</v>
      </c>
      <c r="C28" s="193" t="s">
        <v>10</v>
      </c>
      <c r="D28" s="194" t="s">
        <v>14</v>
      </c>
      <c r="E28" s="194" t="s">
        <v>284</v>
      </c>
      <c r="F28" s="195" t="s">
        <v>8</v>
      </c>
      <c r="G28" s="195" t="s">
        <v>273</v>
      </c>
      <c r="H28" s="196" t="s">
        <v>287</v>
      </c>
      <c r="I28" s="196" t="s">
        <v>282</v>
      </c>
      <c r="J28" s="197">
        <v>1962.2000000000003</v>
      </c>
    </row>
    <row r="29" spans="1:10" ht="24" x14ac:dyDescent="0.25">
      <c r="A29" s="192" t="s">
        <v>290</v>
      </c>
      <c r="B29" s="14" t="s">
        <v>270</v>
      </c>
      <c r="C29" s="14" t="s">
        <v>10</v>
      </c>
      <c r="D29" s="23" t="s">
        <v>14</v>
      </c>
      <c r="E29" s="215" t="s">
        <v>284</v>
      </c>
      <c r="F29" s="216" t="s">
        <v>8</v>
      </c>
      <c r="G29" s="216" t="s">
        <v>273</v>
      </c>
      <c r="H29" s="217" t="s">
        <v>287</v>
      </c>
      <c r="I29" s="218" t="s">
        <v>291</v>
      </c>
      <c r="J29" s="219">
        <v>390.8</v>
      </c>
    </row>
    <row r="30" spans="1:10" ht="24" x14ac:dyDescent="0.25">
      <c r="A30" s="202" t="s">
        <v>292</v>
      </c>
      <c r="B30" s="208" t="s">
        <v>270</v>
      </c>
      <c r="C30" s="208" t="s">
        <v>10</v>
      </c>
      <c r="D30" s="209" t="s">
        <v>14</v>
      </c>
      <c r="E30" s="210" t="s">
        <v>284</v>
      </c>
      <c r="F30" s="211" t="s">
        <v>8</v>
      </c>
      <c r="G30" s="211" t="s">
        <v>273</v>
      </c>
      <c r="H30" s="212" t="s">
        <v>287</v>
      </c>
      <c r="I30" s="213" t="s">
        <v>293</v>
      </c>
      <c r="J30" s="214">
        <v>390.8</v>
      </c>
    </row>
    <row r="31" spans="1:10" x14ac:dyDescent="0.25">
      <c r="A31" s="192" t="s">
        <v>294</v>
      </c>
      <c r="B31" s="14" t="s">
        <v>270</v>
      </c>
      <c r="C31" s="14" t="s">
        <v>10</v>
      </c>
      <c r="D31" s="23" t="s">
        <v>14</v>
      </c>
      <c r="E31" s="215" t="s">
        <v>284</v>
      </c>
      <c r="F31" s="216" t="s">
        <v>8</v>
      </c>
      <c r="G31" s="216" t="s">
        <v>273</v>
      </c>
      <c r="H31" s="217" t="s">
        <v>287</v>
      </c>
      <c r="I31" s="218" t="s">
        <v>295</v>
      </c>
      <c r="J31" s="219">
        <v>3.1</v>
      </c>
    </row>
    <row r="32" spans="1:10" x14ac:dyDescent="0.25">
      <c r="A32" s="202" t="s">
        <v>296</v>
      </c>
      <c r="B32" s="208" t="s">
        <v>270</v>
      </c>
      <c r="C32" s="208" t="s">
        <v>10</v>
      </c>
      <c r="D32" s="209" t="s">
        <v>14</v>
      </c>
      <c r="E32" s="210" t="s">
        <v>284</v>
      </c>
      <c r="F32" s="211" t="s">
        <v>8</v>
      </c>
      <c r="G32" s="211" t="s">
        <v>273</v>
      </c>
      <c r="H32" s="212" t="s">
        <v>287</v>
      </c>
      <c r="I32" s="213" t="s">
        <v>297</v>
      </c>
      <c r="J32" s="214">
        <v>3.1</v>
      </c>
    </row>
    <row r="33" spans="1:10" ht="36" x14ac:dyDescent="0.25">
      <c r="A33" s="10" t="s">
        <v>15</v>
      </c>
      <c r="B33" s="11" t="s">
        <v>270</v>
      </c>
      <c r="C33" s="11" t="s">
        <v>10</v>
      </c>
      <c r="D33" s="11" t="s">
        <v>16</v>
      </c>
      <c r="E33" s="220"/>
      <c r="F33" s="221"/>
      <c r="G33" s="221"/>
      <c r="H33" s="222"/>
      <c r="I33" s="11"/>
      <c r="J33" s="185">
        <v>42358.7</v>
      </c>
    </row>
    <row r="34" spans="1:10" ht="24" x14ac:dyDescent="0.25">
      <c r="A34" s="186" t="s">
        <v>271</v>
      </c>
      <c r="B34" s="187" t="s">
        <v>270</v>
      </c>
      <c r="C34" s="187" t="s">
        <v>10</v>
      </c>
      <c r="D34" s="188" t="s">
        <v>16</v>
      </c>
      <c r="E34" s="188" t="s">
        <v>10</v>
      </c>
      <c r="F34" s="189" t="s">
        <v>272</v>
      </c>
      <c r="G34" s="189" t="s">
        <v>273</v>
      </c>
      <c r="H34" s="190" t="s">
        <v>274</v>
      </c>
      <c r="I34" s="190"/>
      <c r="J34" s="191">
        <v>42341.7</v>
      </c>
    </row>
    <row r="35" spans="1:10" ht="84" x14ac:dyDescent="0.25">
      <c r="A35" s="192" t="s">
        <v>275</v>
      </c>
      <c r="B35" s="193" t="s">
        <v>270</v>
      </c>
      <c r="C35" s="193" t="s">
        <v>10</v>
      </c>
      <c r="D35" s="194" t="s">
        <v>16</v>
      </c>
      <c r="E35" s="194" t="s">
        <v>10</v>
      </c>
      <c r="F35" s="195" t="s">
        <v>276</v>
      </c>
      <c r="G35" s="195" t="s">
        <v>273</v>
      </c>
      <c r="H35" s="196" t="s">
        <v>274</v>
      </c>
      <c r="I35" s="196"/>
      <c r="J35" s="197">
        <v>42341.7</v>
      </c>
    </row>
    <row r="36" spans="1:10" ht="24" x14ac:dyDescent="0.25">
      <c r="A36" s="192" t="s">
        <v>298</v>
      </c>
      <c r="B36" s="17" t="s">
        <v>270</v>
      </c>
      <c r="C36" s="17" t="s">
        <v>10</v>
      </c>
      <c r="D36" s="198" t="s">
        <v>16</v>
      </c>
      <c r="E36" s="215" t="s">
        <v>10</v>
      </c>
      <c r="F36" s="216" t="s">
        <v>276</v>
      </c>
      <c r="G36" s="216" t="s">
        <v>273</v>
      </c>
      <c r="H36" s="217" t="s">
        <v>299</v>
      </c>
      <c r="I36" s="223"/>
      <c r="J36" s="219">
        <v>657.8</v>
      </c>
    </row>
    <row r="37" spans="1:10" ht="36" x14ac:dyDescent="0.25">
      <c r="A37" s="192" t="s">
        <v>279</v>
      </c>
      <c r="B37" s="17" t="s">
        <v>270</v>
      </c>
      <c r="C37" s="17" t="s">
        <v>10</v>
      </c>
      <c r="D37" s="198" t="s">
        <v>16</v>
      </c>
      <c r="E37" s="215" t="s">
        <v>10</v>
      </c>
      <c r="F37" s="216" t="s">
        <v>276</v>
      </c>
      <c r="G37" s="216" t="s">
        <v>273</v>
      </c>
      <c r="H37" s="217" t="s">
        <v>299</v>
      </c>
      <c r="I37" s="223">
        <v>100</v>
      </c>
      <c r="J37" s="201">
        <v>532.79999999999995</v>
      </c>
    </row>
    <row r="38" spans="1:10" x14ac:dyDescent="0.25">
      <c r="A38" s="202" t="s">
        <v>281</v>
      </c>
      <c r="B38" s="193" t="s">
        <v>270</v>
      </c>
      <c r="C38" s="193" t="s">
        <v>10</v>
      </c>
      <c r="D38" s="194" t="s">
        <v>16</v>
      </c>
      <c r="E38" s="210" t="s">
        <v>10</v>
      </c>
      <c r="F38" s="211" t="s">
        <v>276</v>
      </c>
      <c r="G38" s="211" t="s">
        <v>273</v>
      </c>
      <c r="H38" s="212" t="s">
        <v>299</v>
      </c>
      <c r="I38" s="224">
        <v>120</v>
      </c>
      <c r="J38" s="197">
        <v>532.79999999999995</v>
      </c>
    </row>
    <row r="39" spans="1:10" ht="24" x14ac:dyDescent="0.25">
      <c r="A39" s="192" t="s">
        <v>290</v>
      </c>
      <c r="B39" s="17" t="s">
        <v>270</v>
      </c>
      <c r="C39" s="17" t="s">
        <v>10</v>
      </c>
      <c r="D39" s="198" t="s">
        <v>16</v>
      </c>
      <c r="E39" s="215" t="s">
        <v>10</v>
      </c>
      <c r="F39" s="216" t="s">
        <v>276</v>
      </c>
      <c r="G39" s="216" t="s">
        <v>273</v>
      </c>
      <c r="H39" s="217" t="s">
        <v>299</v>
      </c>
      <c r="I39" s="223">
        <v>200</v>
      </c>
      <c r="J39" s="225">
        <v>125</v>
      </c>
    </row>
    <row r="40" spans="1:10" ht="24" x14ac:dyDescent="0.25">
      <c r="A40" s="202" t="s">
        <v>292</v>
      </c>
      <c r="B40" s="193" t="s">
        <v>270</v>
      </c>
      <c r="C40" s="193" t="s">
        <v>10</v>
      </c>
      <c r="D40" s="194" t="s">
        <v>16</v>
      </c>
      <c r="E40" s="210" t="s">
        <v>10</v>
      </c>
      <c r="F40" s="211" t="s">
        <v>276</v>
      </c>
      <c r="G40" s="211" t="s">
        <v>273</v>
      </c>
      <c r="H40" s="212" t="s">
        <v>299</v>
      </c>
      <c r="I40" s="224">
        <v>240</v>
      </c>
      <c r="J40" s="226">
        <v>125</v>
      </c>
    </row>
    <row r="41" spans="1:10" x14ac:dyDescent="0.25">
      <c r="A41" s="192" t="s">
        <v>300</v>
      </c>
      <c r="B41" s="17" t="s">
        <v>270</v>
      </c>
      <c r="C41" s="17" t="s">
        <v>10</v>
      </c>
      <c r="D41" s="198" t="s">
        <v>16</v>
      </c>
      <c r="E41" s="215" t="s">
        <v>10</v>
      </c>
      <c r="F41" s="216" t="s">
        <v>276</v>
      </c>
      <c r="G41" s="216" t="s">
        <v>273</v>
      </c>
      <c r="H41" s="217" t="s">
        <v>301</v>
      </c>
      <c r="I41" s="223"/>
      <c r="J41" s="219">
        <v>25</v>
      </c>
    </row>
    <row r="42" spans="1:10" ht="36" x14ac:dyDescent="0.25">
      <c r="A42" s="192" t="s">
        <v>279</v>
      </c>
      <c r="B42" s="17" t="s">
        <v>270</v>
      </c>
      <c r="C42" s="17" t="s">
        <v>10</v>
      </c>
      <c r="D42" s="198" t="s">
        <v>16</v>
      </c>
      <c r="E42" s="215" t="s">
        <v>10</v>
      </c>
      <c r="F42" s="216" t="s">
        <v>276</v>
      </c>
      <c r="G42" s="216" t="s">
        <v>273</v>
      </c>
      <c r="H42" s="217" t="s">
        <v>301</v>
      </c>
      <c r="I42" s="223">
        <v>100</v>
      </c>
      <c r="J42" s="201">
        <v>12.5</v>
      </c>
    </row>
    <row r="43" spans="1:10" x14ac:dyDescent="0.25">
      <c r="A43" s="202" t="s">
        <v>281</v>
      </c>
      <c r="B43" s="193" t="s">
        <v>270</v>
      </c>
      <c r="C43" s="193" t="s">
        <v>10</v>
      </c>
      <c r="D43" s="194" t="s">
        <v>16</v>
      </c>
      <c r="E43" s="210" t="s">
        <v>10</v>
      </c>
      <c r="F43" s="211" t="s">
        <v>276</v>
      </c>
      <c r="G43" s="211" t="s">
        <v>273</v>
      </c>
      <c r="H43" s="212" t="s">
        <v>301</v>
      </c>
      <c r="I43" s="224">
        <v>120</v>
      </c>
      <c r="J43" s="197">
        <v>12.5</v>
      </c>
    </row>
    <row r="44" spans="1:10" ht="24" x14ac:dyDescent="0.25">
      <c r="A44" s="192" t="s">
        <v>290</v>
      </c>
      <c r="B44" s="17" t="s">
        <v>270</v>
      </c>
      <c r="C44" s="17" t="s">
        <v>10</v>
      </c>
      <c r="D44" s="198" t="s">
        <v>16</v>
      </c>
      <c r="E44" s="215" t="s">
        <v>10</v>
      </c>
      <c r="F44" s="216" t="s">
        <v>276</v>
      </c>
      <c r="G44" s="216" t="s">
        <v>273</v>
      </c>
      <c r="H44" s="217" t="s">
        <v>301</v>
      </c>
      <c r="I44" s="223">
        <v>200</v>
      </c>
      <c r="J44" s="225">
        <v>12.5</v>
      </c>
    </row>
    <row r="45" spans="1:10" ht="24" x14ac:dyDescent="0.25">
      <c r="A45" s="202" t="s">
        <v>292</v>
      </c>
      <c r="B45" s="193" t="s">
        <v>270</v>
      </c>
      <c r="C45" s="193" t="s">
        <v>10</v>
      </c>
      <c r="D45" s="194" t="s">
        <v>16</v>
      </c>
      <c r="E45" s="210" t="s">
        <v>10</v>
      </c>
      <c r="F45" s="211" t="s">
        <v>276</v>
      </c>
      <c r="G45" s="211" t="s">
        <v>273</v>
      </c>
      <c r="H45" s="212" t="s">
        <v>301</v>
      </c>
      <c r="I45" s="224">
        <v>240</v>
      </c>
      <c r="J45" s="226">
        <v>12.5</v>
      </c>
    </row>
    <row r="46" spans="1:10" ht="36" x14ac:dyDescent="0.25">
      <c r="A46" s="192" t="s">
        <v>302</v>
      </c>
      <c r="B46" s="17" t="s">
        <v>270</v>
      </c>
      <c r="C46" s="17" t="s">
        <v>10</v>
      </c>
      <c r="D46" s="198" t="s">
        <v>16</v>
      </c>
      <c r="E46" s="215" t="s">
        <v>10</v>
      </c>
      <c r="F46" s="216" t="s">
        <v>276</v>
      </c>
      <c r="G46" s="216" t="s">
        <v>273</v>
      </c>
      <c r="H46" s="217" t="s">
        <v>303</v>
      </c>
      <c r="I46" s="223"/>
      <c r="J46" s="219">
        <v>1165.6000000000001</v>
      </c>
    </row>
    <row r="47" spans="1:10" ht="36" x14ac:dyDescent="0.25">
      <c r="A47" s="192" t="s">
        <v>279</v>
      </c>
      <c r="B47" s="17" t="s">
        <v>270</v>
      </c>
      <c r="C47" s="17" t="s">
        <v>10</v>
      </c>
      <c r="D47" s="198" t="s">
        <v>16</v>
      </c>
      <c r="E47" s="215" t="s">
        <v>10</v>
      </c>
      <c r="F47" s="216" t="s">
        <v>276</v>
      </c>
      <c r="G47" s="216" t="s">
        <v>273</v>
      </c>
      <c r="H47" s="217" t="s">
        <v>303</v>
      </c>
      <c r="I47" s="223">
        <v>100</v>
      </c>
      <c r="J47" s="201">
        <v>1083.4000000000001</v>
      </c>
    </row>
    <row r="48" spans="1:10" x14ac:dyDescent="0.25">
      <c r="A48" s="202" t="s">
        <v>281</v>
      </c>
      <c r="B48" s="193" t="s">
        <v>270</v>
      </c>
      <c r="C48" s="193" t="s">
        <v>10</v>
      </c>
      <c r="D48" s="194" t="s">
        <v>16</v>
      </c>
      <c r="E48" s="210" t="s">
        <v>10</v>
      </c>
      <c r="F48" s="211" t="s">
        <v>276</v>
      </c>
      <c r="G48" s="211" t="s">
        <v>273</v>
      </c>
      <c r="H48" s="212" t="s">
        <v>303</v>
      </c>
      <c r="I48" s="224">
        <v>120</v>
      </c>
      <c r="J48" s="197">
        <v>1083.4000000000001</v>
      </c>
    </row>
    <row r="49" spans="1:10" ht="24" x14ac:dyDescent="0.25">
      <c r="A49" s="192" t="s">
        <v>290</v>
      </c>
      <c r="B49" s="17" t="s">
        <v>270</v>
      </c>
      <c r="C49" s="17" t="s">
        <v>10</v>
      </c>
      <c r="D49" s="198" t="s">
        <v>16</v>
      </c>
      <c r="E49" s="215" t="s">
        <v>10</v>
      </c>
      <c r="F49" s="216" t="s">
        <v>276</v>
      </c>
      <c r="G49" s="216" t="s">
        <v>273</v>
      </c>
      <c r="H49" s="217" t="s">
        <v>303</v>
      </c>
      <c r="I49" s="223">
        <v>200</v>
      </c>
      <c r="J49" s="225">
        <v>82.2</v>
      </c>
    </row>
    <row r="50" spans="1:10" ht="24" x14ac:dyDescent="0.25">
      <c r="A50" s="202" t="s">
        <v>292</v>
      </c>
      <c r="B50" s="193" t="s">
        <v>270</v>
      </c>
      <c r="C50" s="193" t="s">
        <v>10</v>
      </c>
      <c r="D50" s="194" t="s">
        <v>16</v>
      </c>
      <c r="E50" s="210" t="s">
        <v>10</v>
      </c>
      <c r="F50" s="211" t="s">
        <v>276</v>
      </c>
      <c r="G50" s="211" t="s">
        <v>273</v>
      </c>
      <c r="H50" s="212" t="s">
        <v>303</v>
      </c>
      <c r="I50" s="224">
        <v>240</v>
      </c>
      <c r="J50" s="226">
        <v>82.2</v>
      </c>
    </row>
    <row r="51" spans="1:10" ht="36" x14ac:dyDescent="0.25">
      <c r="A51" s="192" t="s">
        <v>304</v>
      </c>
      <c r="B51" s="17" t="s">
        <v>270</v>
      </c>
      <c r="C51" s="17" t="s">
        <v>10</v>
      </c>
      <c r="D51" s="198" t="s">
        <v>16</v>
      </c>
      <c r="E51" s="215" t="s">
        <v>10</v>
      </c>
      <c r="F51" s="216" t="s">
        <v>276</v>
      </c>
      <c r="G51" s="216" t="s">
        <v>273</v>
      </c>
      <c r="H51" s="217" t="s">
        <v>305</v>
      </c>
      <c r="I51" s="223"/>
      <c r="J51" s="219">
        <v>2913.7000000000003</v>
      </c>
    </row>
    <row r="52" spans="1:10" ht="36" x14ac:dyDescent="0.25">
      <c r="A52" s="192" t="s">
        <v>279</v>
      </c>
      <c r="B52" s="17" t="s">
        <v>270</v>
      </c>
      <c r="C52" s="17" t="s">
        <v>10</v>
      </c>
      <c r="D52" s="198" t="s">
        <v>16</v>
      </c>
      <c r="E52" s="215" t="s">
        <v>10</v>
      </c>
      <c r="F52" s="216" t="s">
        <v>276</v>
      </c>
      <c r="G52" s="216" t="s">
        <v>273</v>
      </c>
      <c r="H52" s="217" t="s">
        <v>305</v>
      </c>
      <c r="I52" s="223">
        <v>100</v>
      </c>
      <c r="J52" s="201">
        <v>2759.3</v>
      </c>
    </row>
    <row r="53" spans="1:10" x14ac:dyDescent="0.25">
      <c r="A53" s="202" t="s">
        <v>281</v>
      </c>
      <c r="B53" s="193" t="s">
        <v>270</v>
      </c>
      <c r="C53" s="193" t="s">
        <v>10</v>
      </c>
      <c r="D53" s="194" t="s">
        <v>16</v>
      </c>
      <c r="E53" s="210" t="s">
        <v>10</v>
      </c>
      <c r="F53" s="211" t="s">
        <v>276</v>
      </c>
      <c r="G53" s="211" t="s">
        <v>273</v>
      </c>
      <c r="H53" s="212" t="s">
        <v>305</v>
      </c>
      <c r="I53" s="224">
        <v>120</v>
      </c>
      <c r="J53" s="197">
        <v>2759.3</v>
      </c>
    </row>
    <row r="54" spans="1:10" ht="24" x14ac:dyDescent="0.25">
      <c r="A54" s="192" t="s">
        <v>306</v>
      </c>
      <c r="B54" s="17" t="s">
        <v>270</v>
      </c>
      <c r="C54" s="17" t="s">
        <v>10</v>
      </c>
      <c r="D54" s="198" t="s">
        <v>16</v>
      </c>
      <c r="E54" s="215" t="s">
        <v>10</v>
      </c>
      <c r="F54" s="216" t="s">
        <v>276</v>
      </c>
      <c r="G54" s="216" t="s">
        <v>273</v>
      </c>
      <c r="H54" s="217" t="s">
        <v>305</v>
      </c>
      <c r="I54" s="223">
        <v>200</v>
      </c>
      <c r="J54" s="225">
        <v>154.4</v>
      </c>
    </row>
    <row r="55" spans="1:10" ht="24" x14ac:dyDescent="0.25">
      <c r="A55" s="202" t="s">
        <v>292</v>
      </c>
      <c r="B55" s="193" t="s">
        <v>270</v>
      </c>
      <c r="C55" s="193" t="s">
        <v>10</v>
      </c>
      <c r="D55" s="194" t="s">
        <v>16</v>
      </c>
      <c r="E55" s="210" t="s">
        <v>10</v>
      </c>
      <c r="F55" s="211" t="s">
        <v>276</v>
      </c>
      <c r="G55" s="211" t="s">
        <v>273</v>
      </c>
      <c r="H55" s="212" t="s">
        <v>305</v>
      </c>
      <c r="I55" s="224">
        <v>240</v>
      </c>
      <c r="J55" s="226">
        <v>154.4</v>
      </c>
    </row>
    <row r="56" spans="1:10" ht="24" x14ac:dyDescent="0.25">
      <c r="A56" s="16" t="s">
        <v>307</v>
      </c>
      <c r="B56" s="17" t="s">
        <v>270</v>
      </c>
      <c r="C56" s="17" t="s">
        <v>10</v>
      </c>
      <c r="D56" s="198" t="s">
        <v>16</v>
      </c>
      <c r="E56" s="198" t="s">
        <v>10</v>
      </c>
      <c r="F56" s="199" t="s">
        <v>276</v>
      </c>
      <c r="G56" s="199" t="s">
        <v>273</v>
      </c>
      <c r="H56" s="200" t="s">
        <v>308</v>
      </c>
      <c r="I56" s="200"/>
      <c r="J56" s="219">
        <v>37579.599999999999</v>
      </c>
    </row>
    <row r="57" spans="1:10" ht="36" x14ac:dyDescent="0.25">
      <c r="A57" s="192" t="s">
        <v>279</v>
      </c>
      <c r="B57" s="17" t="s">
        <v>270</v>
      </c>
      <c r="C57" s="17" t="s">
        <v>10</v>
      </c>
      <c r="D57" s="198" t="s">
        <v>16</v>
      </c>
      <c r="E57" s="198" t="s">
        <v>10</v>
      </c>
      <c r="F57" s="199" t="s">
        <v>276</v>
      </c>
      <c r="G57" s="199" t="s">
        <v>273</v>
      </c>
      <c r="H57" s="200" t="s">
        <v>308</v>
      </c>
      <c r="I57" s="200" t="s">
        <v>280</v>
      </c>
      <c r="J57" s="201">
        <v>29822.7</v>
      </c>
    </row>
    <row r="58" spans="1:10" x14ac:dyDescent="0.25">
      <c r="A58" s="202" t="s">
        <v>281</v>
      </c>
      <c r="B58" s="193" t="s">
        <v>270</v>
      </c>
      <c r="C58" s="193" t="s">
        <v>10</v>
      </c>
      <c r="D58" s="194" t="s">
        <v>16</v>
      </c>
      <c r="E58" s="194" t="s">
        <v>10</v>
      </c>
      <c r="F58" s="195" t="s">
        <v>276</v>
      </c>
      <c r="G58" s="195" t="s">
        <v>273</v>
      </c>
      <c r="H58" s="196" t="s">
        <v>308</v>
      </c>
      <c r="I58" s="196" t="s">
        <v>282</v>
      </c>
      <c r="J58" s="197">
        <v>29822.7</v>
      </c>
    </row>
    <row r="59" spans="1:10" ht="24" x14ac:dyDescent="0.25">
      <c r="A59" s="192" t="s">
        <v>290</v>
      </c>
      <c r="B59" s="14" t="s">
        <v>270</v>
      </c>
      <c r="C59" s="14" t="s">
        <v>10</v>
      </c>
      <c r="D59" s="23" t="s">
        <v>16</v>
      </c>
      <c r="E59" s="215" t="s">
        <v>10</v>
      </c>
      <c r="F59" s="216" t="s">
        <v>276</v>
      </c>
      <c r="G59" s="216" t="s">
        <v>273</v>
      </c>
      <c r="H59" s="217" t="s">
        <v>308</v>
      </c>
      <c r="I59" s="218" t="s">
        <v>291</v>
      </c>
      <c r="J59" s="225">
        <v>6149</v>
      </c>
    </row>
    <row r="60" spans="1:10" ht="24" x14ac:dyDescent="0.25">
      <c r="A60" s="202" t="s">
        <v>292</v>
      </c>
      <c r="B60" s="208" t="s">
        <v>270</v>
      </c>
      <c r="C60" s="208" t="s">
        <v>10</v>
      </c>
      <c r="D60" s="209" t="s">
        <v>16</v>
      </c>
      <c r="E60" s="210" t="s">
        <v>10</v>
      </c>
      <c r="F60" s="211" t="s">
        <v>276</v>
      </c>
      <c r="G60" s="211" t="s">
        <v>273</v>
      </c>
      <c r="H60" s="212" t="s">
        <v>308</v>
      </c>
      <c r="I60" s="213" t="s">
        <v>293</v>
      </c>
      <c r="J60" s="226">
        <v>6149</v>
      </c>
    </row>
    <row r="61" spans="1:10" x14ac:dyDescent="0.25">
      <c r="A61" s="192" t="s">
        <v>294</v>
      </c>
      <c r="B61" s="14" t="s">
        <v>270</v>
      </c>
      <c r="C61" s="14" t="s">
        <v>10</v>
      </c>
      <c r="D61" s="23" t="s">
        <v>16</v>
      </c>
      <c r="E61" s="215" t="s">
        <v>10</v>
      </c>
      <c r="F61" s="216" t="s">
        <v>276</v>
      </c>
      <c r="G61" s="216" t="s">
        <v>273</v>
      </c>
      <c r="H61" s="217" t="s">
        <v>308</v>
      </c>
      <c r="I61" s="218" t="s">
        <v>295</v>
      </c>
      <c r="J61" s="219">
        <v>1607.9</v>
      </c>
    </row>
    <row r="62" spans="1:10" x14ac:dyDescent="0.25">
      <c r="A62" s="202" t="s">
        <v>296</v>
      </c>
      <c r="B62" s="208" t="s">
        <v>270</v>
      </c>
      <c r="C62" s="208" t="s">
        <v>10</v>
      </c>
      <c r="D62" s="209" t="s">
        <v>16</v>
      </c>
      <c r="E62" s="210" t="s">
        <v>10</v>
      </c>
      <c r="F62" s="211" t="s">
        <v>276</v>
      </c>
      <c r="G62" s="211" t="s">
        <v>273</v>
      </c>
      <c r="H62" s="212" t="s">
        <v>308</v>
      </c>
      <c r="I62" s="213" t="s">
        <v>297</v>
      </c>
      <c r="J62" s="214">
        <v>1607.9</v>
      </c>
    </row>
    <row r="63" spans="1:10" ht="24" x14ac:dyDescent="0.25">
      <c r="A63" s="227" t="s">
        <v>309</v>
      </c>
      <c r="B63" s="187" t="s">
        <v>270</v>
      </c>
      <c r="C63" s="187" t="s">
        <v>10</v>
      </c>
      <c r="D63" s="188" t="s">
        <v>16</v>
      </c>
      <c r="E63" s="188" t="s">
        <v>310</v>
      </c>
      <c r="F63" s="189" t="s">
        <v>272</v>
      </c>
      <c r="G63" s="189" t="s">
        <v>273</v>
      </c>
      <c r="H63" s="190" t="s">
        <v>274</v>
      </c>
      <c r="I63" s="190"/>
      <c r="J63" s="191">
        <v>17</v>
      </c>
    </row>
    <row r="64" spans="1:10" x14ac:dyDescent="0.25">
      <c r="A64" s="16" t="s">
        <v>311</v>
      </c>
      <c r="B64" s="14" t="s">
        <v>270</v>
      </c>
      <c r="C64" s="14" t="s">
        <v>10</v>
      </c>
      <c r="D64" s="23" t="s">
        <v>16</v>
      </c>
      <c r="E64" s="215" t="s">
        <v>310</v>
      </c>
      <c r="F64" s="216" t="s">
        <v>272</v>
      </c>
      <c r="G64" s="216" t="s">
        <v>273</v>
      </c>
      <c r="H64" s="217" t="s">
        <v>312</v>
      </c>
      <c r="I64" s="218"/>
      <c r="J64" s="225">
        <v>17</v>
      </c>
    </row>
    <row r="65" spans="1:10" ht="36" x14ac:dyDescent="0.25">
      <c r="A65" s="192" t="s">
        <v>279</v>
      </c>
      <c r="B65" s="17" t="s">
        <v>270</v>
      </c>
      <c r="C65" s="17" t="s">
        <v>10</v>
      </c>
      <c r="D65" s="198" t="s">
        <v>16</v>
      </c>
      <c r="E65" s="198" t="s">
        <v>310</v>
      </c>
      <c r="F65" s="199" t="s">
        <v>272</v>
      </c>
      <c r="G65" s="199" t="s">
        <v>273</v>
      </c>
      <c r="H65" s="200" t="s">
        <v>312</v>
      </c>
      <c r="I65" s="200" t="s">
        <v>280</v>
      </c>
      <c r="J65" s="201">
        <v>17</v>
      </c>
    </row>
    <row r="66" spans="1:10" x14ac:dyDescent="0.25">
      <c r="A66" s="202" t="s">
        <v>281</v>
      </c>
      <c r="B66" s="193" t="s">
        <v>270</v>
      </c>
      <c r="C66" s="193" t="s">
        <v>10</v>
      </c>
      <c r="D66" s="194" t="s">
        <v>16</v>
      </c>
      <c r="E66" s="194" t="s">
        <v>310</v>
      </c>
      <c r="F66" s="195" t="s">
        <v>272</v>
      </c>
      <c r="G66" s="195" t="s">
        <v>273</v>
      </c>
      <c r="H66" s="196" t="s">
        <v>312</v>
      </c>
      <c r="I66" s="196" t="s">
        <v>282</v>
      </c>
      <c r="J66" s="197">
        <v>17</v>
      </c>
    </row>
    <row r="67" spans="1:10" x14ac:dyDescent="0.25">
      <c r="A67" s="18" t="s">
        <v>17</v>
      </c>
      <c r="B67" s="187" t="s">
        <v>270</v>
      </c>
      <c r="C67" s="187" t="s">
        <v>10</v>
      </c>
      <c r="D67" s="188" t="s">
        <v>18</v>
      </c>
      <c r="E67" s="188"/>
      <c r="F67" s="189"/>
      <c r="G67" s="189"/>
      <c r="H67" s="190"/>
      <c r="I67" s="190"/>
      <c r="J67" s="191">
        <v>15.6</v>
      </c>
    </row>
    <row r="68" spans="1:10" x14ac:dyDescent="0.25">
      <c r="A68" s="18" t="s">
        <v>313</v>
      </c>
      <c r="B68" s="187" t="s">
        <v>270</v>
      </c>
      <c r="C68" s="187" t="s">
        <v>10</v>
      </c>
      <c r="D68" s="188" t="s">
        <v>18</v>
      </c>
      <c r="E68" s="188" t="s">
        <v>314</v>
      </c>
      <c r="F68" s="189" t="s">
        <v>272</v>
      </c>
      <c r="G68" s="189" t="s">
        <v>273</v>
      </c>
      <c r="H68" s="190" t="s">
        <v>274</v>
      </c>
      <c r="I68" s="190"/>
      <c r="J68" s="191">
        <v>15.6</v>
      </c>
    </row>
    <row r="69" spans="1:10" ht="36" x14ac:dyDescent="0.25">
      <c r="A69" s="13" t="s">
        <v>315</v>
      </c>
      <c r="B69" s="17" t="s">
        <v>270</v>
      </c>
      <c r="C69" s="17" t="s">
        <v>10</v>
      </c>
      <c r="D69" s="198" t="s">
        <v>18</v>
      </c>
      <c r="E69" s="198" t="s">
        <v>314</v>
      </c>
      <c r="F69" s="199" t="s">
        <v>272</v>
      </c>
      <c r="G69" s="199" t="s">
        <v>273</v>
      </c>
      <c r="H69" s="200" t="s">
        <v>316</v>
      </c>
      <c r="I69" s="200"/>
      <c r="J69" s="201">
        <v>15.6</v>
      </c>
    </row>
    <row r="70" spans="1:10" ht="24" x14ac:dyDescent="0.25">
      <c r="A70" s="192" t="s">
        <v>290</v>
      </c>
      <c r="B70" s="14" t="s">
        <v>270</v>
      </c>
      <c r="C70" s="14" t="s">
        <v>10</v>
      </c>
      <c r="D70" s="23" t="s">
        <v>18</v>
      </c>
      <c r="E70" s="215" t="s">
        <v>314</v>
      </c>
      <c r="F70" s="216" t="s">
        <v>272</v>
      </c>
      <c r="G70" s="216" t="s">
        <v>273</v>
      </c>
      <c r="H70" s="217" t="s">
        <v>316</v>
      </c>
      <c r="I70" s="218" t="s">
        <v>291</v>
      </c>
      <c r="J70" s="219">
        <v>15.6</v>
      </c>
    </row>
    <row r="71" spans="1:10" ht="24" x14ac:dyDescent="0.25">
      <c r="A71" s="202" t="s">
        <v>292</v>
      </c>
      <c r="B71" s="208" t="s">
        <v>270</v>
      </c>
      <c r="C71" s="208" t="s">
        <v>10</v>
      </c>
      <c r="D71" s="209" t="s">
        <v>18</v>
      </c>
      <c r="E71" s="210" t="s">
        <v>314</v>
      </c>
      <c r="F71" s="211" t="s">
        <v>272</v>
      </c>
      <c r="G71" s="211" t="s">
        <v>273</v>
      </c>
      <c r="H71" s="212" t="s">
        <v>316</v>
      </c>
      <c r="I71" s="213" t="s">
        <v>293</v>
      </c>
      <c r="J71" s="201">
        <v>15.6</v>
      </c>
    </row>
    <row r="72" spans="1:10" ht="24" x14ac:dyDescent="0.25">
      <c r="A72" s="18" t="s">
        <v>19</v>
      </c>
      <c r="B72" s="187" t="s">
        <v>270</v>
      </c>
      <c r="C72" s="187" t="s">
        <v>10</v>
      </c>
      <c r="D72" s="188" t="s">
        <v>20</v>
      </c>
      <c r="E72" s="188"/>
      <c r="F72" s="189"/>
      <c r="G72" s="189"/>
      <c r="H72" s="190"/>
      <c r="I72" s="190"/>
      <c r="J72" s="191">
        <v>10075</v>
      </c>
    </row>
    <row r="73" spans="1:10" ht="36" x14ac:dyDescent="0.25">
      <c r="A73" s="186" t="s">
        <v>317</v>
      </c>
      <c r="B73" s="187" t="s">
        <v>270</v>
      </c>
      <c r="C73" s="187" t="s">
        <v>10</v>
      </c>
      <c r="D73" s="188" t="s">
        <v>20</v>
      </c>
      <c r="E73" s="188" t="s">
        <v>12</v>
      </c>
      <c r="F73" s="189" t="s">
        <v>272</v>
      </c>
      <c r="G73" s="189" t="s">
        <v>273</v>
      </c>
      <c r="H73" s="190" t="s">
        <v>274</v>
      </c>
      <c r="I73" s="190"/>
      <c r="J73" s="191">
        <v>8035.7</v>
      </c>
    </row>
    <row r="74" spans="1:10" ht="24" x14ac:dyDescent="0.25">
      <c r="A74" s="16" t="s">
        <v>318</v>
      </c>
      <c r="B74" s="208" t="s">
        <v>270</v>
      </c>
      <c r="C74" s="208" t="s">
        <v>10</v>
      </c>
      <c r="D74" s="209" t="s">
        <v>20</v>
      </c>
      <c r="E74" s="209" t="s">
        <v>12</v>
      </c>
      <c r="F74" s="228" t="s">
        <v>276</v>
      </c>
      <c r="G74" s="228" t="s">
        <v>273</v>
      </c>
      <c r="H74" s="213" t="s">
        <v>274</v>
      </c>
      <c r="I74" s="213"/>
      <c r="J74" s="214">
        <v>8035.7</v>
      </c>
    </row>
    <row r="75" spans="1:10" ht="24" x14ac:dyDescent="0.25">
      <c r="A75" s="13" t="s">
        <v>319</v>
      </c>
      <c r="B75" s="14" t="s">
        <v>270</v>
      </c>
      <c r="C75" s="14" t="s">
        <v>10</v>
      </c>
      <c r="D75" s="23" t="s">
        <v>20</v>
      </c>
      <c r="E75" s="23" t="s">
        <v>12</v>
      </c>
      <c r="F75" s="229" t="s">
        <v>276</v>
      </c>
      <c r="G75" s="229" t="s">
        <v>273</v>
      </c>
      <c r="H75" s="218" t="s">
        <v>320</v>
      </c>
      <c r="I75" s="218"/>
      <c r="J75" s="219">
        <v>8035.7</v>
      </c>
    </row>
    <row r="76" spans="1:10" ht="36" x14ac:dyDescent="0.25">
      <c r="A76" s="192" t="s">
        <v>279</v>
      </c>
      <c r="B76" s="17" t="s">
        <v>270</v>
      </c>
      <c r="C76" s="17" t="s">
        <v>10</v>
      </c>
      <c r="D76" s="198" t="s">
        <v>20</v>
      </c>
      <c r="E76" s="198" t="s">
        <v>12</v>
      </c>
      <c r="F76" s="199" t="s">
        <v>276</v>
      </c>
      <c r="G76" s="199" t="s">
        <v>273</v>
      </c>
      <c r="H76" s="200" t="s">
        <v>320</v>
      </c>
      <c r="I76" s="200" t="s">
        <v>280</v>
      </c>
      <c r="J76" s="201">
        <v>7557.9</v>
      </c>
    </row>
    <row r="77" spans="1:10" x14ac:dyDescent="0.25">
      <c r="A77" s="202" t="s">
        <v>281</v>
      </c>
      <c r="B77" s="193" t="s">
        <v>270</v>
      </c>
      <c r="C77" s="193" t="s">
        <v>10</v>
      </c>
      <c r="D77" s="194" t="s">
        <v>20</v>
      </c>
      <c r="E77" s="194" t="s">
        <v>12</v>
      </c>
      <c r="F77" s="195" t="s">
        <v>276</v>
      </c>
      <c r="G77" s="195" t="s">
        <v>273</v>
      </c>
      <c r="H77" s="196" t="s">
        <v>320</v>
      </c>
      <c r="I77" s="196" t="s">
        <v>282</v>
      </c>
      <c r="J77" s="197">
        <v>7557.9</v>
      </c>
    </row>
    <row r="78" spans="1:10" ht="24" x14ac:dyDescent="0.25">
      <c r="A78" s="192" t="s">
        <v>290</v>
      </c>
      <c r="B78" s="14" t="s">
        <v>270</v>
      </c>
      <c r="C78" s="14" t="s">
        <v>10</v>
      </c>
      <c r="D78" s="23" t="s">
        <v>20</v>
      </c>
      <c r="E78" s="215" t="s">
        <v>12</v>
      </c>
      <c r="F78" s="216" t="s">
        <v>276</v>
      </c>
      <c r="G78" s="216" t="s">
        <v>273</v>
      </c>
      <c r="H78" s="217" t="s">
        <v>320</v>
      </c>
      <c r="I78" s="218" t="s">
        <v>291</v>
      </c>
      <c r="J78" s="225">
        <v>475.3</v>
      </c>
    </row>
    <row r="79" spans="1:10" ht="24" x14ac:dyDescent="0.25">
      <c r="A79" s="202" t="s">
        <v>292</v>
      </c>
      <c r="B79" s="208" t="s">
        <v>270</v>
      </c>
      <c r="C79" s="208" t="s">
        <v>10</v>
      </c>
      <c r="D79" s="209" t="s">
        <v>20</v>
      </c>
      <c r="E79" s="210" t="s">
        <v>12</v>
      </c>
      <c r="F79" s="211" t="s">
        <v>276</v>
      </c>
      <c r="G79" s="211" t="s">
        <v>273</v>
      </c>
      <c r="H79" s="212" t="s">
        <v>320</v>
      </c>
      <c r="I79" s="213" t="s">
        <v>293</v>
      </c>
      <c r="J79" s="226">
        <v>475.3</v>
      </c>
    </row>
    <row r="80" spans="1:10" x14ac:dyDescent="0.25">
      <c r="A80" s="192" t="s">
        <v>294</v>
      </c>
      <c r="B80" s="14" t="s">
        <v>270</v>
      </c>
      <c r="C80" s="14" t="s">
        <v>10</v>
      </c>
      <c r="D80" s="23" t="s">
        <v>20</v>
      </c>
      <c r="E80" s="215" t="s">
        <v>12</v>
      </c>
      <c r="F80" s="216" t="s">
        <v>276</v>
      </c>
      <c r="G80" s="216" t="s">
        <v>273</v>
      </c>
      <c r="H80" s="217" t="s">
        <v>320</v>
      </c>
      <c r="I80" s="218" t="s">
        <v>295</v>
      </c>
      <c r="J80" s="219">
        <v>2.5</v>
      </c>
    </row>
    <row r="81" spans="1:10" x14ac:dyDescent="0.25">
      <c r="A81" s="202" t="s">
        <v>296</v>
      </c>
      <c r="B81" s="208" t="s">
        <v>270</v>
      </c>
      <c r="C81" s="208" t="s">
        <v>10</v>
      </c>
      <c r="D81" s="209" t="s">
        <v>20</v>
      </c>
      <c r="E81" s="210" t="s">
        <v>12</v>
      </c>
      <c r="F81" s="211" t="s">
        <v>276</v>
      </c>
      <c r="G81" s="211" t="s">
        <v>273</v>
      </c>
      <c r="H81" s="212" t="s">
        <v>320</v>
      </c>
      <c r="I81" s="213" t="s">
        <v>297</v>
      </c>
      <c r="J81" s="214">
        <v>2.5</v>
      </c>
    </row>
    <row r="82" spans="1:10" x14ac:dyDescent="0.25">
      <c r="A82" s="186" t="s">
        <v>321</v>
      </c>
      <c r="B82" s="187" t="s">
        <v>270</v>
      </c>
      <c r="C82" s="187" t="s">
        <v>10</v>
      </c>
      <c r="D82" s="188" t="s">
        <v>20</v>
      </c>
      <c r="E82" s="188" t="s">
        <v>322</v>
      </c>
      <c r="F82" s="189" t="s">
        <v>272</v>
      </c>
      <c r="G82" s="189" t="s">
        <v>273</v>
      </c>
      <c r="H82" s="190" t="s">
        <v>274</v>
      </c>
      <c r="I82" s="190"/>
      <c r="J82" s="191">
        <v>1877.6</v>
      </c>
    </row>
    <row r="83" spans="1:10" ht="24" x14ac:dyDescent="0.25">
      <c r="A83" s="13" t="s">
        <v>319</v>
      </c>
      <c r="B83" s="14" t="s">
        <v>270</v>
      </c>
      <c r="C83" s="14" t="s">
        <v>10</v>
      </c>
      <c r="D83" s="23" t="s">
        <v>20</v>
      </c>
      <c r="E83" s="23" t="s">
        <v>322</v>
      </c>
      <c r="F83" s="229" t="s">
        <v>272</v>
      </c>
      <c r="G83" s="229" t="s">
        <v>273</v>
      </c>
      <c r="H83" s="218" t="s">
        <v>320</v>
      </c>
      <c r="I83" s="218"/>
      <c r="J83" s="219">
        <v>1877.6</v>
      </c>
    </row>
    <row r="84" spans="1:10" ht="36" x14ac:dyDescent="0.25">
      <c r="A84" s="192" t="s">
        <v>279</v>
      </c>
      <c r="B84" s="17" t="s">
        <v>270</v>
      </c>
      <c r="C84" s="17" t="s">
        <v>10</v>
      </c>
      <c r="D84" s="198" t="s">
        <v>20</v>
      </c>
      <c r="E84" s="198" t="s">
        <v>322</v>
      </c>
      <c r="F84" s="199" t="s">
        <v>272</v>
      </c>
      <c r="G84" s="199" t="s">
        <v>273</v>
      </c>
      <c r="H84" s="200" t="s">
        <v>320</v>
      </c>
      <c r="I84" s="200" t="s">
        <v>280</v>
      </c>
      <c r="J84" s="201">
        <v>1835</v>
      </c>
    </row>
    <row r="85" spans="1:10" x14ac:dyDescent="0.25">
      <c r="A85" s="202" t="s">
        <v>281</v>
      </c>
      <c r="B85" s="193" t="s">
        <v>270</v>
      </c>
      <c r="C85" s="193" t="s">
        <v>10</v>
      </c>
      <c r="D85" s="194" t="s">
        <v>20</v>
      </c>
      <c r="E85" s="194" t="s">
        <v>322</v>
      </c>
      <c r="F85" s="195" t="s">
        <v>272</v>
      </c>
      <c r="G85" s="195" t="s">
        <v>273</v>
      </c>
      <c r="H85" s="196" t="s">
        <v>320</v>
      </c>
      <c r="I85" s="196" t="s">
        <v>282</v>
      </c>
      <c r="J85" s="197">
        <v>1835</v>
      </c>
    </row>
    <row r="86" spans="1:10" ht="24" x14ac:dyDescent="0.25">
      <c r="A86" s="192" t="s">
        <v>290</v>
      </c>
      <c r="B86" s="14" t="s">
        <v>270</v>
      </c>
      <c r="C86" s="14" t="s">
        <v>10</v>
      </c>
      <c r="D86" s="23" t="s">
        <v>20</v>
      </c>
      <c r="E86" s="215" t="s">
        <v>322</v>
      </c>
      <c r="F86" s="216" t="s">
        <v>272</v>
      </c>
      <c r="G86" s="216" t="s">
        <v>273</v>
      </c>
      <c r="H86" s="217" t="s">
        <v>320</v>
      </c>
      <c r="I86" s="218" t="s">
        <v>291</v>
      </c>
      <c r="J86" s="219">
        <v>42.6</v>
      </c>
    </row>
    <row r="87" spans="1:10" ht="24" x14ac:dyDescent="0.25">
      <c r="A87" s="202" t="s">
        <v>292</v>
      </c>
      <c r="B87" s="208" t="s">
        <v>270</v>
      </c>
      <c r="C87" s="208" t="s">
        <v>10</v>
      </c>
      <c r="D87" s="209" t="s">
        <v>20</v>
      </c>
      <c r="E87" s="210" t="s">
        <v>322</v>
      </c>
      <c r="F87" s="211" t="s">
        <v>272</v>
      </c>
      <c r="G87" s="211" t="s">
        <v>273</v>
      </c>
      <c r="H87" s="212" t="s">
        <v>320</v>
      </c>
      <c r="I87" s="213" t="s">
        <v>293</v>
      </c>
      <c r="J87" s="214">
        <v>42.6</v>
      </c>
    </row>
    <row r="88" spans="1:10" ht="24" x14ac:dyDescent="0.25">
      <c r="A88" s="227" t="s">
        <v>309</v>
      </c>
      <c r="B88" s="187" t="s">
        <v>270</v>
      </c>
      <c r="C88" s="187" t="s">
        <v>10</v>
      </c>
      <c r="D88" s="188" t="s">
        <v>20</v>
      </c>
      <c r="E88" s="188" t="s">
        <v>310</v>
      </c>
      <c r="F88" s="189" t="s">
        <v>272</v>
      </c>
      <c r="G88" s="189" t="s">
        <v>273</v>
      </c>
      <c r="H88" s="190" t="s">
        <v>274</v>
      </c>
      <c r="I88" s="190"/>
      <c r="J88" s="191">
        <v>161.69999999999999</v>
      </c>
    </row>
    <row r="89" spans="1:10" x14ac:dyDescent="0.25">
      <c r="A89" s="16" t="s">
        <v>311</v>
      </c>
      <c r="B89" s="14" t="s">
        <v>270</v>
      </c>
      <c r="C89" s="14" t="s">
        <v>10</v>
      </c>
      <c r="D89" s="23" t="s">
        <v>20</v>
      </c>
      <c r="E89" s="215" t="s">
        <v>310</v>
      </c>
      <c r="F89" s="216" t="s">
        <v>272</v>
      </c>
      <c r="G89" s="216" t="s">
        <v>273</v>
      </c>
      <c r="H89" s="217" t="s">
        <v>312</v>
      </c>
      <c r="I89" s="218"/>
      <c r="J89" s="219">
        <v>161.69999999999999</v>
      </c>
    </row>
    <row r="90" spans="1:10" ht="36" x14ac:dyDescent="0.25">
      <c r="A90" s="192" t="s">
        <v>279</v>
      </c>
      <c r="B90" s="17" t="s">
        <v>270</v>
      </c>
      <c r="C90" s="17" t="s">
        <v>10</v>
      </c>
      <c r="D90" s="198" t="s">
        <v>20</v>
      </c>
      <c r="E90" s="198" t="s">
        <v>310</v>
      </c>
      <c r="F90" s="199" t="s">
        <v>272</v>
      </c>
      <c r="G90" s="199" t="s">
        <v>273</v>
      </c>
      <c r="H90" s="200" t="s">
        <v>312</v>
      </c>
      <c r="I90" s="200" t="s">
        <v>280</v>
      </c>
      <c r="J90" s="201">
        <v>161.69999999999999</v>
      </c>
    </row>
    <row r="91" spans="1:10" x14ac:dyDescent="0.25">
      <c r="A91" s="202" t="s">
        <v>281</v>
      </c>
      <c r="B91" s="193" t="s">
        <v>270</v>
      </c>
      <c r="C91" s="193" t="s">
        <v>10</v>
      </c>
      <c r="D91" s="194" t="s">
        <v>20</v>
      </c>
      <c r="E91" s="194" t="s">
        <v>310</v>
      </c>
      <c r="F91" s="195" t="s">
        <v>272</v>
      </c>
      <c r="G91" s="195" t="s">
        <v>273</v>
      </c>
      <c r="H91" s="196" t="s">
        <v>312</v>
      </c>
      <c r="I91" s="196" t="s">
        <v>282</v>
      </c>
      <c r="J91" s="197">
        <v>161.69999999999999</v>
      </c>
    </row>
    <row r="92" spans="1:10" x14ac:dyDescent="0.25">
      <c r="A92" s="18" t="s">
        <v>21</v>
      </c>
      <c r="B92" s="187" t="s">
        <v>270</v>
      </c>
      <c r="C92" s="187" t="s">
        <v>10</v>
      </c>
      <c r="D92" s="188" t="s">
        <v>22</v>
      </c>
      <c r="E92" s="188"/>
      <c r="F92" s="189"/>
      <c r="G92" s="189"/>
      <c r="H92" s="190"/>
      <c r="I92" s="190"/>
      <c r="J92" s="191">
        <v>300</v>
      </c>
    </row>
    <row r="93" spans="1:10" x14ac:dyDescent="0.25">
      <c r="A93" s="18" t="s">
        <v>323</v>
      </c>
      <c r="B93" s="11" t="s">
        <v>270</v>
      </c>
      <c r="C93" s="11" t="s">
        <v>10</v>
      </c>
      <c r="D93" s="203" t="s">
        <v>22</v>
      </c>
      <c r="E93" s="203" t="s">
        <v>324</v>
      </c>
      <c r="F93" s="204" t="s">
        <v>272</v>
      </c>
      <c r="G93" s="204" t="s">
        <v>273</v>
      </c>
      <c r="H93" s="205" t="s">
        <v>274</v>
      </c>
      <c r="I93" s="205"/>
      <c r="J93" s="206">
        <v>300</v>
      </c>
    </row>
    <row r="94" spans="1:10" x14ac:dyDescent="0.25">
      <c r="A94" s="207" t="s">
        <v>325</v>
      </c>
      <c r="B94" s="208" t="s">
        <v>270</v>
      </c>
      <c r="C94" s="208" t="s">
        <v>10</v>
      </c>
      <c r="D94" s="209" t="s">
        <v>22</v>
      </c>
      <c r="E94" s="209" t="s">
        <v>324</v>
      </c>
      <c r="F94" s="228" t="s">
        <v>272</v>
      </c>
      <c r="G94" s="228" t="s">
        <v>273</v>
      </c>
      <c r="H94" s="213" t="s">
        <v>326</v>
      </c>
      <c r="I94" s="213"/>
      <c r="J94" s="214">
        <v>300</v>
      </c>
    </row>
    <row r="95" spans="1:10" x14ac:dyDescent="0.25">
      <c r="A95" s="16" t="s">
        <v>294</v>
      </c>
      <c r="B95" s="14" t="s">
        <v>270</v>
      </c>
      <c r="C95" s="14" t="s">
        <v>10</v>
      </c>
      <c r="D95" s="23" t="s">
        <v>22</v>
      </c>
      <c r="E95" s="23" t="s">
        <v>324</v>
      </c>
      <c r="F95" s="229" t="s">
        <v>272</v>
      </c>
      <c r="G95" s="229" t="s">
        <v>273</v>
      </c>
      <c r="H95" s="218" t="s">
        <v>326</v>
      </c>
      <c r="I95" s="218" t="s">
        <v>295</v>
      </c>
      <c r="J95" s="219">
        <v>300</v>
      </c>
    </row>
    <row r="96" spans="1:10" x14ac:dyDescent="0.25">
      <c r="A96" s="207" t="s">
        <v>327</v>
      </c>
      <c r="B96" s="208" t="s">
        <v>270</v>
      </c>
      <c r="C96" s="208" t="s">
        <v>10</v>
      </c>
      <c r="D96" s="209" t="s">
        <v>22</v>
      </c>
      <c r="E96" s="209" t="s">
        <v>324</v>
      </c>
      <c r="F96" s="228" t="s">
        <v>272</v>
      </c>
      <c r="G96" s="228" t="s">
        <v>273</v>
      </c>
      <c r="H96" s="213" t="s">
        <v>326</v>
      </c>
      <c r="I96" s="213" t="s">
        <v>328</v>
      </c>
      <c r="J96" s="201">
        <v>300</v>
      </c>
    </row>
    <row r="97" spans="1:10" x14ac:dyDescent="0.25">
      <c r="A97" s="18" t="s">
        <v>23</v>
      </c>
      <c r="B97" s="187" t="s">
        <v>270</v>
      </c>
      <c r="C97" s="187" t="s">
        <v>10</v>
      </c>
      <c r="D97" s="188" t="s">
        <v>24</v>
      </c>
      <c r="E97" s="188"/>
      <c r="F97" s="189"/>
      <c r="G97" s="189"/>
      <c r="H97" s="190"/>
      <c r="I97" s="190"/>
      <c r="J97" s="191">
        <v>300</v>
      </c>
    </row>
    <row r="98" spans="1:10" x14ac:dyDescent="0.25">
      <c r="A98" s="18" t="s">
        <v>23</v>
      </c>
      <c r="B98" s="11" t="s">
        <v>270</v>
      </c>
      <c r="C98" s="11" t="s">
        <v>10</v>
      </c>
      <c r="D98" s="203" t="s">
        <v>24</v>
      </c>
      <c r="E98" s="203" t="s">
        <v>329</v>
      </c>
      <c r="F98" s="204" t="s">
        <v>272</v>
      </c>
      <c r="G98" s="204" t="s">
        <v>273</v>
      </c>
      <c r="H98" s="205" t="s">
        <v>274</v>
      </c>
      <c r="I98" s="205"/>
      <c r="J98" s="206">
        <v>300</v>
      </c>
    </row>
    <row r="99" spans="1:10" x14ac:dyDescent="0.25">
      <c r="A99" s="207" t="s">
        <v>330</v>
      </c>
      <c r="B99" s="208" t="s">
        <v>270</v>
      </c>
      <c r="C99" s="208" t="s">
        <v>10</v>
      </c>
      <c r="D99" s="209" t="s">
        <v>24</v>
      </c>
      <c r="E99" s="209" t="s">
        <v>329</v>
      </c>
      <c r="F99" s="228" t="s">
        <v>272</v>
      </c>
      <c r="G99" s="228" t="s">
        <v>273</v>
      </c>
      <c r="H99" s="213" t="s">
        <v>331</v>
      </c>
      <c r="I99" s="213"/>
      <c r="J99" s="214">
        <v>300</v>
      </c>
    </row>
    <row r="100" spans="1:10" x14ac:dyDescent="0.25">
      <c r="A100" s="16" t="s">
        <v>294</v>
      </c>
      <c r="B100" s="14" t="s">
        <v>270</v>
      </c>
      <c r="C100" s="14" t="s">
        <v>10</v>
      </c>
      <c r="D100" s="23" t="s">
        <v>24</v>
      </c>
      <c r="E100" s="23" t="s">
        <v>329</v>
      </c>
      <c r="F100" s="229" t="s">
        <v>272</v>
      </c>
      <c r="G100" s="229" t="s">
        <v>273</v>
      </c>
      <c r="H100" s="218" t="s">
        <v>331</v>
      </c>
      <c r="I100" s="218" t="s">
        <v>295</v>
      </c>
      <c r="J100" s="219">
        <v>300</v>
      </c>
    </row>
    <row r="101" spans="1:10" x14ac:dyDescent="0.25">
      <c r="A101" s="207" t="s">
        <v>332</v>
      </c>
      <c r="B101" s="208" t="s">
        <v>270</v>
      </c>
      <c r="C101" s="208" t="s">
        <v>10</v>
      </c>
      <c r="D101" s="209" t="s">
        <v>24</v>
      </c>
      <c r="E101" s="209" t="s">
        <v>329</v>
      </c>
      <c r="F101" s="228" t="s">
        <v>272</v>
      </c>
      <c r="G101" s="228" t="s">
        <v>273</v>
      </c>
      <c r="H101" s="213" t="s">
        <v>331</v>
      </c>
      <c r="I101" s="213" t="s">
        <v>333</v>
      </c>
      <c r="J101" s="201">
        <v>300</v>
      </c>
    </row>
    <row r="102" spans="1:10" x14ac:dyDescent="0.25">
      <c r="A102" s="18" t="s">
        <v>25</v>
      </c>
      <c r="B102" s="187" t="s">
        <v>270</v>
      </c>
      <c r="C102" s="187" t="s">
        <v>10</v>
      </c>
      <c r="D102" s="188" t="s">
        <v>26</v>
      </c>
      <c r="E102" s="188"/>
      <c r="F102" s="189"/>
      <c r="G102" s="189"/>
      <c r="H102" s="190"/>
      <c r="I102" s="190"/>
      <c r="J102" s="191">
        <v>25865.800000000003</v>
      </c>
    </row>
    <row r="103" spans="1:10" ht="24" x14ac:dyDescent="0.25">
      <c r="A103" s="186" t="s">
        <v>271</v>
      </c>
      <c r="B103" s="187" t="s">
        <v>270</v>
      </c>
      <c r="C103" s="187" t="s">
        <v>10</v>
      </c>
      <c r="D103" s="188" t="s">
        <v>26</v>
      </c>
      <c r="E103" s="188" t="s">
        <v>10</v>
      </c>
      <c r="F103" s="189" t="s">
        <v>272</v>
      </c>
      <c r="G103" s="189" t="s">
        <v>273</v>
      </c>
      <c r="H103" s="190" t="s">
        <v>274</v>
      </c>
      <c r="I103" s="190"/>
      <c r="J103" s="191">
        <v>2784.9</v>
      </c>
    </row>
    <row r="104" spans="1:10" ht="84" x14ac:dyDescent="0.25">
      <c r="A104" s="192" t="s">
        <v>275</v>
      </c>
      <c r="B104" s="193" t="s">
        <v>270</v>
      </c>
      <c r="C104" s="193" t="s">
        <v>10</v>
      </c>
      <c r="D104" s="194" t="s">
        <v>26</v>
      </c>
      <c r="E104" s="194" t="s">
        <v>10</v>
      </c>
      <c r="F104" s="195" t="s">
        <v>276</v>
      </c>
      <c r="G104" s="195" t="s">
        <v>273</v>
      </c>
      <c r="H104" s="196" t="s">
        <v>334</v>
      </c>
      <c r="I104" s="190"/>
      <c r="J104" s="201">
        <v>1900</v>
      </c>
    </row>
    <row r="105" spans="1:10" x14ac:dyDescent="0.25">
      <c r="A105" s="192" t="s">
        <v>335</v>
      </c>
      <c r="B105" s="17" t="s">
        <v>270</v>
      </c>
      <c r="C105" s="17" t="s">
        <v>10</v>
      </c>
      <c r="D105" s="198" t="s">
        <v>26</v>
      </c>
      <c r="E105" s="215" t="s">
        <v>10</v>
      </c>
      <c r="F105" s="216" t="s">
        <v>276</v>
      </c>
      <c r="G105" s="216" t="s">
        <v>273</v>
      </c>
      <c r="H105" s="217" t="s">
        <v>336</v>
      </c>
      <c r="I105" s="223"/>
      <c r="J105" s="225">
        <v>1900</v>
      </c>
    </row>
    <row r="106" spans="1:10" ht="24" x14ac:dyDescent="0.25">
      <c r="A106" s="192" t="s">
        <v>306</v>
      </c>
      <c r="B106" s="14" t="s">
        <v>270</v>
      </c>
      <c r="C106" s="14" t="s">
        <v>10</v>
      </c>
      <c r="D106" s="23" t="s">
        <v>26</v>
      </c>
      <c r="E106" s="215" t="s">
        <v>10</v>
      </c>
      <c r="F106" s="216" t="s">
        <v>276</v>
      </c>
      <c r="G106" s="216" t="s">
        <v>273</v>
      </c>
      <c r="H106" s="217" t="s">
        <v>336</v>
      </c>
      <c r="I106" s="218" t="s">
        <v>291</v>
      </c>
      <c r="J106" s="225">
        <v>1900</v>
      </c>
    </row>
    <row r="107" spans="1:10" ht="24" x14ac:dyDescent="0.25">
      <c r="A107" s="202" t="s">
        <v>292</v>
      </c>
      <c r="B107" s="208" t="s">
        <v>270</v>
      </c>
      <c r="C107" s="208" t="s">
        <v>10</v>
      </c>
      <c r="D107" s="209" t="s">
        <v>26</v>
      </c>
      <c r="E107" s="210" t="s">
        <v>10</v>
      </c>
      <c r="F107" s="211" t="s">
        <v>276</v>
      </c>
      <c r="G107" s="211" t="s">
        <v>273</v>
      </c>
      <c r="H107" s="212" t="s">
        <v>336</v>
      </c>
      <c r="I107" s="213" t="s">
        <v>293</v>
      </c>
      <c r="J107" s="201">
        <v>1900</v>
      </c>
    </row>
    <row r="108" spans="1:10" ht="24" x14ac:dyDescent="0.25">
      <c r="A108" s="192" t="s">
        <v>337</v>
      </c>
      <c r="B108" s="193" t="s">
        <v>270</v>
      </c>
      <c r="C108" s="193" t="s">
        <v>10</v>
      </c>
      <c r="D108" s="194" t="s">
        <v>26</v>
      </c>
      <c r="E108" s="194" t="s">
        <v>10</v>
      </c>
      <c r="F108" s="195" t="s">
        <v>7</v>
      </c>
      <c r="G108" s="195" t="s">
        <v>273</v>
      </c>
      <c r="H108" s="196" t="s">
        <v>274</v>
      </c>
      <c r="I108" s="196"/>
      <c r="J108" s="197">
        <v>884.9</v>
      </c>
    </row>
    <row r="109" spans="1:10" x14ac:dyDescent="0.25">
      <c r="A109" s="192" t="s">
        <v>335</v>
      </c>
      <c r="B109" s="17" t="s">
        <v>270</v>
      </c>
      <c r="C109" s="17" t="s">
        <v>10</v>
      </c>
      <c r="D109" s="198" t="s">
        <v>26</v>
      </c>
      <c r="E109" s="215" t="s">
        <v>10</v>
      </c>
      <c r="F109" s="216" t="s">
        <v>7</v>
      </c>
      <c r="G109" s="216" t="s">
        <v>273</v>
      </c>
      <c r="H109" s="217" t="s">
        <v>336</v>
      </c>
      <c r="I109" s="223"/>
      <c r="J109" s="225">
        <v>884.9</v>
      </c>
    </row>
    <row r="110" spans="1:10" ht="36" x14ac:dyDescent="0.25">
      <c r="A110" s="192" t="s">
        <v>279</v>
      </c>
      <c r="B110" s="17" t="s">
        <v>270</v>
      </c>
      <c r="C110" s="17" t="s">
        <v>10</v>
      </c>
      <c r="D110" s="198" t="s">
        <v>26</v>
      </c>
      <c r="E110" s="198" t="s">
        <v>10</v>
      </c>
      <c r="F110" s="199" t="s">
        <v>7</v>
      </c>
      <c r="G110" s="199" t="s">
        <v>273</v>
      </c>
      <c r="H110" s="200" t="s">
        <v>336</v>
      </c>
      <c r="I110" s="200" t="s">
        <v>280</v>
      </c>
      <c r="J110" s="201">
        <v>31</v>
      </c>
    </row>
    <row r="111" spans="1:10" x14ac:dyDescent="0.25">
      <c r="A111" s="202" t="s">
        <v>281</v>
      </c>
      <c r="B111" s="193" t="s">
        <v>270</v>
      </c>
      <c r="C111" s="193" t="s">
        <v>10</v>
      </c>
      <c r="D111" s="194" t="s">
        <v>26</v>
      </c>
      <c r="E111" s="194" t="s">
        <v>10</v>
      </c>
      <c r="F111" s="195" t="s">
        <v>7</v>
      </c>
      <c r="G111" s="195" t="s">
        <v>273</v>
      </c>
      <c r="H111" s="196" t="s">
        <v>336</v>
      </c>
      <c r="I111" s="196" t="s">
        <v>282</v>
      </c>
      <c r="J111" s="197">
        <v>31</v>
      </c>
    </row>
    <row r="112" spans="1:10" ht="24" x14ac:dyDescent="0.25">
      <c r="A112" s="192" t="s">
        <v>290</v>
      </c>
      <c r="B112" s="14" t="s">
        <v>270</v>
      </c>
      <c r="C112" s="14" t="s">
        <v>10</v>
      </c>
      <c r="D112" s="23" t="s">
        <v>26</v>
      </c>
      <c r="E112" s="215" t="s">
        <v>10</v>
      </c>
      <c r="F112" s="216" t="s">
        <v>7</v>
      </c>
      <c r="G112" s="216" t="s">
        <v>273</v>
      </c>
      <c r="H112" s="217" t="s">
        <v>336</v>
      </c>
      <c r="I112" s="218" t="s">
        <v>291</v>
      </c>
      <c r="J112" s="219">
        <v>459.29999999999995</v>
      </c>
    </row>
    <row r="113" spans="1:10" ht="24" x14ac:dyDescent="0.25">
      <c r="A113" s="202" t="s">
        <v>292</v>
      </c>
      <c r="B113" s="208" t="s">
        <v>270</v>
      </c>
      <c r="C113" s="208" t="s">
        <v>10</v>
      </c>
      <c r="D113" s="209" t="s">
        <v>26</v>
      </c>
      <c r="E113" s="210" t="s">
        <v>10</v>
      </c>
      <c r="F113" s="211" t="s">
        <v>7</v>
      </c>
      <c r="G113" s="211" t="s">
        <v>273</v>
      </c>
      <c r="H113" s="212" t="s">
        <v>336</v>
      </c>
      <c r="I113" s="213" t="s">
        <v>293</v>
      </c>
      <c r="J113" s="214">
        <v>459.29999999999995</v>
      </c>
    </row>
    <row r="114" spans="1:10" x14ac:dyDescent="0.25">
      <c r="A114" s="192" t="s">
        <v>338</v>
      </c>
      <c r="B114" s="14" t="s">
        <v>270</v>
      </c>
      <c r="C114" s="14" t="s">
        <v>10</v>
      </c>
      <c r="D114" s="23" t="s">
        <v>26</v>
      </c>
      <c r="E114" s="215" t="s">
        <v>10</v>
      </c>
      <c r="F114" s="216" t="s">
        <v>7</v>
      </c>
      <c r="G114" s="216" t="s">
        <v>273</v>
      </c>
      <c r="H114" s="217" t="s">
        <v>336</v>
      </c>
      <c r="I114" s="223">
        <v>300</v>
      </c>
      <c r="J114" s="225">
        <v>255</v>
      </c>
    </row>
    <row r="115" spans="1:10" x14ac:dyDescent="0.25">
      <c r="A115" s="202" t="s">
        <v>339</v>
      </c>
      <c r="B115" s="208" t="s">
        <v>270</v>
      </c>
      <c r="C115" s="208" t="s">
        <v>10</v>
      </c>
      <c r="D115" s="209" t="s">
        <v>26</v>
      </c>
      <c r="E115" s="210" t="s">
        <v>10</v>
      </c>
      <c r="F115" s="211" t="s">
        <v>7</v>
      </c>
      <c r="G115" s="211" t="s">
        <v>273</v>
      </c>
      <c r="H115" s="212" t="s">
        <v>336</v>
      </c>
      <c r="I115" s="224">
        <v>350</v>
      </c>
      <c r="J115" s="226">
        <v>255</v>
      </c>
    </row>
    <row r="116" spans="1:10" x14ac:dyDescent="0.25">
      <c r="A116" s="192" t="s">
        <v>294</v>
      </c>
      <c r="B116" s="14" t="s">
        <v>270</v>
      </c>
      <c r="C116" s="14" t="s">
        <v>10</v>
      </c>
      <c r="D116" s="23" t="s">
        <v>26</v>
      </c>
      <c r="E116" s="215" t="s">
        <v>10</v>
      </c>
      <c r="F116" s="216" t="s">
        <v>7</v>
      </c>
      <c r="G116" s="216" t="s">
        <v>273</v>
      </c>
      <c r="H116" s="217" t="s">
        <v>336</v>
      </c>
      <c r="I116" s="218" t="s">
        <v>295</v>
      </c>
      <c r="J116" s="219">
        <v>139.6</v>
      </c>
    </row>
    <row r="117" spans="1:10" x14ac:dyDescent="0.25">
      <c r="A117" s="202" t="s">
        <v>296</v>
      </c>
      <c r="B117" s="208" t="s">
        <v>270</v>
      </c>
      <c r="C117" s="208" t="s">
        <v>10</v>
      </c>
      <c r="D117" s="209" t="s">
        <v>26</v>
      </c>
      <c r="E117" s="210" t="s">
        <v>10</v>
      </c>
      <c r="F117" s="211" t="s">
        <v>7</v>
      </c>
      <c r="G117" s="211" t="s">
        <v>273</v>
      </c>
      <c r="H117" s="212" t="s">
        <v>336</v>
      </c>
      <c r="I117" s="213" t="s">
        <v>297</v>
      </c>
      <c r="J117" s="214">
        <v>139.6</v>
      </c>
    </row>
    <row r="118" spans="1:10" ht="36" x14ac:dyDescent="0.25">
      <c r="A118" s="186" t="s">
        <v>317</v>
      </c>
      <c r="B118" s="187" t="s">
        <v>270</v>
      </c>
      <c r="C118" s="187" t="s">
        <v>10</v>
      </c>
      <c r="D118" s="188" t="s">
        <v>26</v>
      </c>
      <c r="E118" s="188" t="s">
        <v>12</v>
      </c>
      <c r="F118" s="189" t="s">
        <v>272</v>
      </c>
      <c r="G118" s="189" t="s">
        <v>273</v>
      </c>
      <c r="H118" s="190" t="s">
        <v>274</v>
      </c>
      <c r="I118" s="190"/>
      <c r="J118" s="191">
        <v>13698.2</v>
      </c>
    </row>
    <row r="119" spans="1:10" ht="24" x14ac:dyDescent="0.25">
      <c r="A119" s="16" t="s">
        <v>318</v>
      </c>
      <c r="B119" s="208" t="s">
        <v>270</v>
      </c>
      <c r="C119" s="208" t="s">
        <v>10</v>
      </c>
      <c r="D119" s="209" t="s">
        <v>26</v>
      </c>
      <c r="E119" s="209" t="s">
        <v>12</v>
      </c>
      <c r="F119" s="228" t="s">
        <v>276</v>
      </c>
      <c r="G119" s="228" t="s">
        <v>273</v>
      </c>
      <c r="H119" s="213" t="s">
        <v>274</v>
      </c>
      <c r="I119" s="213"/>
      <c r="J119" s="197">
        <v>1039.5999999999999</v>
      </c>
    </row>
    <row r="120" spans="1:10" x14ac:dyDescent="0.25">
      <c r="A120" s="192" t="s">
        <v>335</v>
      </c>
      <c r="B120" s="17" t="s">
        <v>270</v>
      </c>
      <c r="C120" s="17" t="s">
        <v>10</v>
      </c>
      <c r="D120" s="198" t="s">
        <v>26</v>
      </c>
      <c r="E120" s="215" t="s">
        <v>12</v>
      </c>
      <c r="F120" s="216" t="s">
        <v>276</v>
      </c>
      <c r="G120" s="216" t="s">
        <v>273</v>
      </c>
      <c r="H120" s="217" t="s">
        <v>336</v>
      </c>
      <c r="I120" s="223"/>
      <c r="J120" s="225">
        <v>1039.5999999999999</v>
      </c>
    </row>
    <row r="121" spans="1:10" ht="24" x14ac:dyDescent="0.25">
      <c r="A121" s="192" t="s">
        <v>306</v>
      </c>
      <c r="B121" s="14" t="s">
        <v>270</v>
      </c>
      <c r="C121" s="14" t="s">
        <v>10</v>
      </c>
      <c r="D121" s="23" t="s">
        <v>26</v>
      </c>
      <c r="E121" s="215" t="s">
        <v>12</v>
      </c>
      <c r="F121" s="216" t="s">
        <v>276</v>
      </c>
      <c r="G121" s="216" t="s">
        <v>273</v>
      </c>
      <c r="H121" s="217" t="s">
        <v>336</v>
      </c>
      <c r="I121" s="218" t="s">
        <v>291</v>
      </c>
      <c r="J121" s="201">
        <v>1039.5999999999999</v>
      </c>
    </row>
    <row r="122" spans="1:10" ht="24" x14ac:dyDescent="0.25">
      <c r="A122" s="202" t="s">
        <v>292</v>
      </c>
      <c r="B122" s="208" t="s">
        <v>270</v>
      </c>
      <c r="C122" s="208" t="s">
        <v>10</v>
      </c>
      <c r="D122" s="209" t="s">
        <v>26</v>
      </c>
      <c r="E122" s="210" t="s">
        <v>12</v>
      </c>
      <c r="F122" s="211" t="s">
        <v>276</v>
      </c>
      <c r="G122" s="211" t="s">
        <v>273</v>
      </c>
      <c r="H122" s="212" t="s">
        <v>336</v>
      </c>
      <c r="I122" s="213" t="s">
        <v>293</v>
      </c>
      <c r="J122" s="197">
        <v>1039.5999999999999</v>
      </c>
    </row>
    <row r="123" spans="1:10" ht="36" x14ac:dyDescent="0.25">
      <c r="A123" s="192" t="s">
        <v>340</v>
      </c>
      <c r="B123" s="208" t="s">
        <v>270</v>
      </c>
      <c r="C123" s="208" t="s">
        <v>10</v>
      </c>
      <c r="D123" s="209" t="s">
        <v>26</v>
      </c>
      <c r="E123" s="209" t="s">
        <v>12</v>
      </c>
      <c r="F123" s="228" t="s">
        <v>7</v>
      </c>
      <c r="G123" s="228" t="s">
        <v>273</v>
      </c>
      <c r="H123" s="213" t="s">
        <v>274</v>
      </c>
      <c r="I123" s="213"/>
      <c r="J123" s="214">
        <v>12658.6</v>
      </c>
    </row>
    <row r="124" spans="1:10" x14ac:dyDescent="0.25">
      <c r="A124" s="13" t="s">
        <v>341</v>
      </c>
      <c r="B124" s="14" t="s">
        <v>270</v>
      </c>
      <c r="C124" s="14" t="s">
        <v>10</v>
      </c>
      <c r="D124" s="23" t="s">
        <v>26</v>
      </c>
      <c r="E124" s="23" t="s">
        <v>12</v>
      </c>
      <c r="F124" s="229" t="s">
        <v>7</v>
      </c>
      <c r="G124" s="229" t="s">
        <v>273</v>
      </c>
      <c r="H124" s="218" t="s">
        <v>342</v>
      </c>
      <c r="I124" s="218"/>
      <c r="J124" s="219">
        <v>12658.6</v>
      </c>
    </row>
    <row r="125" spans="1:10" ht="36" x14ac:dyDescent="0.25">
      <c r="A125" s="192" t="s">
        <v>279</v>
      </c>
      <c r="B125" s="17" t="s">
        <v>270</v>
      </c>
      <c r="C125" s="17" t="s">
        <v>10</v>
      </c>
      <c r="D125" s="198" t="s">
        <v>26</v>
      </c>
      <c r="E125" s="198" t="s">
        <v>12</v>
      </c>
      <c r="F125" s="199" t="s">
        <v>7</v>
      </c>
      <c r="G125" s="199" t="s">
        <v>273</v>
      </c>
      <c r="H125" s="200" t="s">
        <v>342</v>
      </c>
      <c r="I125" s="200" t="s">
        <v>280</v>
      </c>
      <c r="J125" s="201">
        <v>11637.4</v>
      </c>
    </row>
    <row r="126" spans="1:10" x14ac:dyDescent="0.25">
      <c r="A126" s="202" t="s">
        <v>343</v>
      </c>
      <c r="B126" s="193" t="s">
        <v>270</v>
      </c>
      <c r="C126" s="193" t="s">
        <v>10</v>
      </c>
      <c r="D126" s="194" t="s">
        <v>26</v>
      </c>
      <c r="E126" s="210" t="s">
        <v>12</v>
      </c>
      <c r="F126" s="211" t="s">
        <v>7</v>
      </c>
      <c r="G126" s="211" t="s">
        <v>273</v>
      </c>
      <c r="H126" s="212" t="s">
        <v>342</v>
      </c>
      <c r="I126" s="224">
        <v>110</v>
      </c>
      <c r="J126" s="197">
        <v>11637.4</v>
      </c>
    </row>
    <row r="127" spans="1:10" ht="24" x14ac:dyDescent="0.25">
      <c r="A127" s="192" t="s">
        <v>290</v>
      </c>
      <c r="B127" s="17" t="s">
        <v>270</v>
      </c>
      <c r="C127" s="17" t="s">
        <v>10</v>
      </c>
      <c r="D127" s="198" t="s">
        <v>26</v>
      </c>
      <c r="E127" s="215" t="s">
        <v>12</v>
      </c>
      <c r="F127" s="216" t="s">
        <v>7</v>
      </c>
      <c r="G127" s="216" t="s">
        <v>273</v>
      </c>
      <c r="H127" s="217" t="s">
        <v>342</v>
      </c>
      <c r="I127" s="223">
        <v>200</v>
      </c>
      <c r="J127" s="219">
        <v>1012.5</v>
      </c>
    </row>
    <row r="128" spans="1:10" ht="24" x14ac:dyDescent="0.25">
      <c r="A128" s="202" t="s">
        <v>292</v>
      </c>
      <c r="B128" s="193" t="s">
        <v>270</v>
      </c>
      <c r="C128" s="193" t="s">
        <v>10</v>
      </c>
      <c r="D128" s="194" t="s">
        <v>26</v>
      </c>
      <c r="E128" s="210" t="s">
        <v>12</v>
      </c>
      <c r="F128" s="211" t="s">
        <v>7</v>
      </c>
      <c r="G128" s="211" t="s">
        <v>273</v>
      </c>
      <c r="H128" s="212" t="s">
        <v>342</v>
      </c>
      <c r="I128" s="224">
        <v>240</v>
      </c>
      <c r="J128" s="214">
        <v>1012.5</v>
      </c>
    </row>
    <row r="129" spans="1:10" x14ac:dyDescent="0.25">
      <c r="A129" s="192" t="s">
        <v>294</v>
      </c>
      <c r="B129" s="17" t="s">
        <v>270</v>
      </c>
      <c r="C129" s="17" t="s">
        <v>10</v>
      </c>
      <c r="D129" s="198" t="s">
        <v>26</v>
      </c>
      <c r="E129" s="215" t="s">
        <v>12</v>
      </c>
      <c r="F129" s="216" t="s">
        <v>7</v>
      </c>
      <c r="G129" s="216" t="s">
        <v>273</v>
      </c>
      <c r="H129" s="217" t="s">
        <v>342</v>
      </c>
      <c r="I129" s="223">
        <v>800</v>
      </c>
      <c r="J129" s="219">
        <v>8.6999999999999993</v>
      </c>
    </row>
    <row r="130" spans="1:10" x14ac:dyDescent="0.25">
      <c r="A130" s="202" t="s">
        <v>296</v>
      </c>
      <c r="B130" s="193" t="s">
        <v>270</v>
      </c>
      <c r="C130" s="193" t="s">
        <v>10</v>
      </c>
      <c r="D130" s="194" t="s">
        <v>26</v>
      </c>
      <c r="E130" s="210" t="s">
        <v>12</v>
      </c>
      <c r="F130" s="211" t="s">
        <v>7</v>
      </c>
      <c r="G130" s="211" t="s">
        <v>273</v>
      </c>
      <c r="H130" s="212" t="s">
        <v>342</v>
      </c>
      <c r="I130" s="224">
        <v>850</v>
      </c>
      <c r="J130" s="214">
        <v>8.6999999999999993</v>
      </c>
    </row>
    <row r="131" spans="1:10" ht="36" x14ac:dyDescent="0.25">
      <c r="A131" s="230" t="s">
        <v>344</v>
      </c>
      <c r="B131" s="187" t="s">
        <v>270</v>
      </c>
      <c r="C131" s="187" t="s">
        <v>10</v>
      </c>
      <c r="D131" s="188" t="s">
        <v>26</v>
      </c>
      <c r="E131" s="188" t="s">
        <v>20</v>
      </c>
      <c r="F131" s="189" t="s">
        <v>272</v>
      </c>
      <c r="G131" s="189" t="s">
        <v>273</v>
      </c>
      <c r="H131" s="190" t="s">
        <v>274</v>
      </c>
      <c r="I131" s="218"/>
      <c r="J131" s="191">
        <v>169.9</v>
      </c>
    </row>
    <row r="132" spans="1:10" ht="24" x14ac:dyDescent="0.25">
      <c r="A132" s="231" t="s">
        <v>345</v>
      </c>
      <c r="B132" s="17" t="s">
        <v>270</v>
      </c>
      <c r="C132" s="17" t="s">
        <v>10</v>
      </c>
      <c r="D132" s="198" t="s">
        <v>26</v>
      </c>
      <c r="E132" s="215" t="s">
        <v>20</v>
      </c>
      <c r="F132" s="216" t="s">
        <v>276</v>
      </c>
      <c r="G132" s="216" t="s">
        <v>273</v>
      </c>
      <c r="H132" s="217" t="s">
        <v>274</v>
      </c>
      <c r="I132" s="223"/>
      <c r="J132" s="225">
        <v>19</v>
      </c>
    </row>
    <row r="133" spans="1:10" ht="24" x14ac:dyDescent="0.25">
      <c r="A133" s="232" t="s">
        <v>346</v>
      </c>
      <c r="B133" s="17" t="s">
        <v>270</v>
      </c>
      <c r="C133" s="17" t="s">
        <v>10</v>
      </c>
      <c r="D133" s="198" t="s">
        <v>26</v>
      </c>
      <c r="E133" s="215" t="s">
        <v>20</v>
      </c>
      <c r="F133" s="216" t="s">
        <v>276</v>
      </c>
      <c r="G133" s="216" t="s">
        <v>273</v>
      </c>
      <c r="H133" s="217" t="s">
        <v>347</v>
      </c>
      <c r="I133" s="223"/>
      <c r="J133" s="225">
        <v>19</v>
      </c>
    </row>
    <row r="134" spans="1:10" x14ac:dyDescent="0.25">
      <c r="A134" s="192" t="s">
        <v>294</v>
      </c>
      <c r="B134" s="17" t="s">
        <v>270</v>
      </c>
      <c r="C134" s="17" t="s">
        <v>10</v>
      </c>
      <c r="D134" s="198" t="s">
        <v>26</v>
      </c>
      <c r="E134" s="215" t="s">
        <v>20</v>
      </c>
      <c r="F134" s="216" t="s">
        <v>276</v>
      </c>
      <c r="G134" s="216" t="s">
        <v>273</v>
      </c>
      <c r="H134" s="217" t="s">
        <v>347</v>
      </c>
      <c r="I134" s="223">
        <v>600</v>
      </c>
      <c r="J134" s="201">
        <v>19</v>
      </c>
    </row>
    <row r="135" spans="1:10" ht="24.75" x14ac:dyDescent="0.25">
      <c r="A135" s="233" t="s">
        <v>348</v>
      </c>
      <c r="B135" s="193" t="s">
        <v>270</v>
      </c>
      <c r="C135" s="193" t="s">
        <v>10</v>
      </c>
      <c r="D135" s="194" t="s">
        <v>26</v>
      </c>
      <c r="E135" s="210" t="s">
        <v>20</v>
      </c>
      <c r="F135" s="211" t="s">
        <v>276</v>
      </c>
      <c r="G135" s="211" t="s">
        <v>273</v>
      </c>
      <c r="H135" s="212" t="s">
        <v>347</v>
      </c>
      <c r="I135" s="213" t="s">
        <v>349</v>
      </c>
      <c r="J135" s="197">
        <v>19</v>
      </c>
    </row>
    <row r="136" spans="1:10" x14ac:dyDescent="0.25">
      <c r="A136" s="231" t="s">
        <v>350</v>
      </c>
      <c r="B136" s="17" t="s">
        <v>270</v>
      </c>
      <c r="C136" s="17" t="s">
        <v>10</v>
      </c>
      <c r="D136" s="198" t="s">
        <v>26</v>
      </c>
      <c r="E136" s="215" t="s">
        <v>20</v>
      </c>
      <c r="F136" s="216" t="s">
        <v>7</v>
      </c>
      <c r="G136" s="216" t="s">
        <v>273</v>
      </c>
      <c r="H136" s="217" t="s">
        <v>274</v>
      </c>
      <c r="I136" s="223"/>
      <c r="J136" s="225">
        <v>150.9</v>
      </c>
    </row>
    <row r="137" spans="1:10" ht="24" x14ac:dyDescent="0.25">
      <c r="A137" s="232" t="s">
        <v>351</v>
      </c>
      <c r="B137" s="14" t="s">
        <v>270</v>
      </c>
      <c r="C137" s="14" t="s">
        <v>10</v>
      </c>
      <c r="D137" s="23" t="s">
        <v>26</v>
      </c>
      <c r="E137" s="215" t="s">
        <v>20</v>
      </c>
      <c r="F137" s="216" t="s">
        <v>7</v>
      </c>
      <c r="G137" s="216" t="s">
        <v>273</v>
      </c>
      <c r="H137" s="217" t="s">
        <v>352</v>
      </c>
      <c r="I137" s="218"/>
      <c r="J137" s="225">
        <v>148.4</v>
      </c>
    </row>
    <row r="138" spans="1:10" x14ac:dyDescent="0.25">
      <c r="A138" s="192" t="s">
        <v>294</v>
      </c>
      <c r="B138" s="14" t="s">
        <v>270</v>
      </c>
      <c r="C138" s="14" t="s">
        <v>10</v>
      </c>
      <c r="D138" s="23" t="s">
        <v>26</v>
      </c>
      <c r="E138" s="215" t="s">
        <v>20</v>
      </c>
      <c r="F138" s="216" t="s">
        <v>7</v>
      </c>
      <c r="G138" s="216" t="s">
        <v>273</v>
      </c>
      <c r="H138" s="217" t="s">
        <v>352</v>
      </c>
      <c r="I138" s="218" t="s">
        <v>295</v>
      </c>
      <c r="J138" s="201">
        <v>148.4</v>
      </c>
    </row>
    <row r="139" spans="1:10" ht="36" x14ac:dyDescent="0.25">
      <c r="A139" s="202" t="s">
        <v>353</v>
      </c>
      <c r="B139" s="208" t="s">
        <v>270</v>
      </c>
      <c r="C139" s="208" t="s">
        <v>10</v>
      </c>
      <c r="D139" s="209" t="s">
        <v>26</v>
      </c>
      <c r="E139" s="210" t="s">
        <v>20</v>
      </c>
      <c r="F139" s="211" t="s">
        <v>7</v>
      </c>
      <c r="G139" s="211" t="s">
        <v>273</v>
      </c>
      <c r="H139" s="212" t="s">
        <v>352</v>
      </c>
      <c r="I139" s="213" t="s">
        <v>354</v>
      </c>
      <c r="J139" s="197">
        <v>148.4</v>
      </c>
    </row>
    <row r="140" spans="1:10" x14ac:dyDescent="0.25">
      <c r="A140" s="192" t="s">
        <v>335</v>
      </c>
      <c r="B140" s="14" t="s">
        <v>270</v>
      </c>
      <c r="C140" s="14" t="s">
        <v>10</v>
      </c>
      <c r="D140" s="23" t="s">
        <v>26</v>
      </c>
      <c r="E140" s="215" t="s">
        <v>20</v>
      </c>
      <c r="F140" s="216" t="s">
        <v>7</v>
      </c>
      <c r="G140" s="216" t="s">
        <v>273</v>
      </c>
      <c r="H140" s="217" t="s">
        <v>336</v>
      </c>
      <c r="I140" s="218"/>
      <c r="J140" s="225">
        <v>2.5</v>
      </c>
    </row>
    <row r="141" spans="1:10" ht="24" x14ac:dyDescent="0.25">
      <c r="A141" s="192" t="s">
        <v>290</v>
      </c>
      <c r="B141" s="14" t="s">
        <v>270</v>
      </c>
      <c r="C141" s="14" t="s">
        <v>10</v>
      </c>
      <c r="D141" s="23" t="s">
        <v>26</v>
      </c>
      <c r="E141" s="215" t="s">
        <v>20</v>
      </c>
      <c r="F141" s="216" t="s">
        <v>7</v>
      </c>
      <c r="G141" s="216" t="s">
        <v>273</v>
      </c>
      <c r="H141" s="217" t="s">
        <v>336</v>
      </c>
      <c r="I141" s="218" t="s">
        <v>291</v>
      </c>
      <c r="J141" s="201">
        <v>2.5</v>
      </c>
    </row>
    <row r="142" spans="1:10" ht="24" x14ac:dyDescent="0.25">
      <c r="A142" s="202" t="s">
        <v>292</v>
      </c>
      <c r="B142" s="208" t="s">
        <v>270</v>
      </c>
      <c r="C142" s="208" t="s">
        <v>10</v>
      </c>
      <c r="D142" s="209" t="s">
        <v>26</v>
      </c>
      <c r="E142" s="210" t="s">
        <v>20</v>
      </c>
      <c r="F142" s="211" t="s">
        <v>7</v>
      </c>
      <c r="G142" s="211" t="s">
        <v>273</v>
      </c>
      <c r="H142" s="212" t="s">
        <v>336</v>
      </c>
      <c r="I142" s="213" t="s">
        <v>293</v>
      </c>
      <c r="J142" s="197">
        <v>2.5</v>
      </c>
    </row>
    <row r="143" spans="1:10" ht="24" x14ac:dyDescent="0.25">
      <c r="A143" s="10" t="s">
        <v>355</v>
      </c>
      <c r="B143" s="187" t="s">
        <v>270</v>
      </c>
      <c r="C143" s="187" t="s">
        <v>10</v>
      </c>
      <c r="D143" s="188" t="s">
        <v>26</v>
      </c>
      <c r="E143" s="188" t="s">
        <v>356</v>
      </c>
      <c r="F143" s="189" t="s">
        <v>272</v>
      </c>
      <c r="G143" s="189" t="s">
        <v>273</v>
      </c>
      <c r="H143" s="190" t="s">
        <v>274</v>
      </c>
      <c r="I143" s="218"/>
      <c r="J143" s="191">
        <v>22</v>
      </c>
    </row>
    <row r="144" spans="1:10" x14ac:dyDescent="0.25">
      <c r="A144" s="192" t="s">
        <v>335</v>
      </c>
      <c r="B144" s="17" t="s">
        <v>270</v>
      </c>
      <c r="C144" s="17" t="s">
        <v>10</v>
      </c>
      <c r="D144" s="198" t="s">
        <v>26</v>
      </c>
      <c r="E144" s="215" t="s">
        <v>356</v>
      </c>
      <c r="F144" s="216" t="s">
        <v>272</v>
      </c>
      <c r="G144" s="216" t="s">
        <v>273</v>
      </c>
      <c r="H144" s="217" t="s">
        <v>336</v>
      </c>
      <c r="I144" s="223"/>
      <c r="J144" s="225">
        <v>22</v>
      </c>
    </row>
    <row r="145" spans="1:10" ht="24" x14ac:dyDescent="0.25">
      <c r="A145" s="192" t="s">
        <v>290</v>
      </c>
      <c r="B145" s="14" t="s">
        <v>270</v>
      </c>
      <c r="C145" s="14" t="s">
        <v>10</v>
      </c>
      <c r="D145" s="23" t="s">
        <v>26</v>
      </c>
      <c r="E145" s="215" t="s">
        <v>356</v>
      </c>
      <c r="F145" s="216" t="s">
        <v>272</v>
      </c>
      <c r="G145" s="216" t="s">
        <v>273</v>
      </c>
      <c r="H145" s="217" t="s">
        <v>336</v>
      </c>
      <c r="I145" s="218" t="s">
        <v>291</v>
      </c>
      <c r="J145" s="225">
        <v>3</v>
      </c>
    </row>
    <row r="146" spans="1:10" ht="24" x14ac:dyDescent="0.25">
      <c r="A146" s="202" t="s">
        <v>292</v>
      </c>
      <c r="B146" s="14" t="s">
        <v>270</v>
      </c>
      <c r="C146" s="14" t="s">
        <v>10</v>
      </c>
      <c r="D146" s="23" t="s">
        <v>26</v>
      </c>
      <c r="E146" s="215" t="s">
        <v>356</v>
      </c>
      <c r="F146" s="216" t="s">
        <v>272</v>
      </c>
      <c r="G146" s="216" t="s">
        <v>273</v>
      </c>
      <c r="H146" s="217" t="s">
        <v>336</v>
      </c>
      <c r="I146" s="224">
        <v>240</v>
      </c>
      <c r="J146" s="226">
        <v>3</v>
      </c>
    </row>
    <row r="147" spans="1:10" x14ac:dyDescent="0.25">
      <c r="A147" s="192" t="s">
        <v>338</v>
      </c>
      <c r="B147" s="14" t="s">
        <v>270</v>
      </c>
      <c r="C147" s="14" t="s">
        <v>10</v>
      </c>
      <c r="D147" s="23" t="s">
        <v>26</v>
      </c>
      <c r="E147" s="215" t="s">
        <v>356</v>
      </c>
      <c r="F147" s="216" t="s">
        <v>272</v>
      </c>
      <c r="G147" s="216" t="s">
        <v>273</v>
      </c>
      <c r="H147" s="217" t="s">
        <v>336</v>
      </c>
      <c r="I147" s="223">
        <v>300</v>
      </c>
      <c r="J147" s="225">
        <v>19</v>
      </c>
    </row>
    <row r="148" spans="1:10" x14ac:dyDescent="0.25">
      <c r="A148" s="202" t="s">
        <v>339</v>
      </c>
      <c r="B148" s="208" t="s">
        <v>270</v>
      </c>
      <c r="C148" s="208" t="s">
        <v>10</v>
      </c>
      <c r="D148" s="209" t="s">
        <v>26</v>
      </c>
      <c r="E148" s="210" t="s">
        <v>356</v>
      </c>
      <c r="F148" s="211" t="s">
        <v>272</v>
      </c>
      <c r="G148" s="211" t="s">
        <v>273</v>
      </c>
      <c r="H148" s="212" t="s">
        <v>336</v>
      </c>
      <c r="I148" s="224">
        <v>350</v>
      </c>
      <c r="J148" s="201">
        <v>19</v>
      </c>
    </row>
    <row r="149" spans="1:10" x14ac:dyDescent="0.25">
      <c r="A149" s="18" t="s">
        <v>332</v>
      </c>
      <c r="B149" s="187" t="s">
        <v>270</v>
      </c>
      <c r="C149" s="187" t="s">
        <v>10</v>
      </c>
      <c r="D149" s="188" t="s">
        <v>26</v>
      </c>
      <c r="E149" s="188" t="s">
        <v>357</v>
      </c>
      <c r="F149" s="189" t="s">
        <v>272</v>
      </c>
      <c r="G149" s="189" t="s">
        <v>273</v>
      </c>
      <c r="H149" s="190" t="s">
        <v>274</v>
      </c>
      <c r="I149" s="190"/>
      <c r="J149" s="191">
        <v>8938.2999999999993</v>
      </c>
    </row>
    <row r="150" spans="1:10" ht="24" x14ac:dyDescent="0.25">
      <c r="A150" s="13" t="s">
        <v>358</v>
      </c>
      <c r="B150" s="14" t="s">
        <v>270</v>
      </c>
      <c r="C150" s="14" t="s">
        <v>10</v>
      </c>
      <c r="D150" s="23" t="s">
        <v>26</v>
      </c>
      <c r="E150" s="23" t="s">
        <v>357</v>
      </c>
      <c r="F150" s="229" t="s">
        <v>272</v>
      </c>
      <c r="G150" s="229" t="s">
        <v>273</v>
      </c>
      <c r="H150" s="218" t="s">
        <v>359</v>
      </c>
      <c r="I150" s="218"/>
      <c r="J150" s="225">
        <v>8938.2999999999993</v>
      </c>
    </row>
    <row r="151" spans="1:10" x14ac:dyDescent="0.25">
      <c r="A151" s="192" t="s">
        <v>294</v>
      </c>
      <c r="B151" s="14" t="s">
        <v>270</v>
      </c>
      <c r="C151" s="14" t="s">
        <v>10</v>
      </c>
      <c r="D151" s="23" t="s">
        <v>26</v>
      </c>
      <c r="E151" s="215" t="s">
        <v>357</v>
      </c>
      <c r="F151" s="216" t="s">
        <v>272</v>
      </c>
      <c r="G151" s="216" t="s">
        <v>273</v>
      </c>
      <c r="H151" s="217" t="s">
        <v>359</v>
      </c>
      <c r="I151" s="218" t="s">
        <v>295</v>
      </c>
      <c r="J151" s="201">
        <v>8938.2999999999993</v>
      </c>
    </row>
    <row r="152" spans="1:10" x14ac:dyDescent="0.25">
      <c r="A152" s="202" t="s">
        <v>332</v>
      </c>
      <c r="B152" s="208" t="s">
        <v>270</v>
      </c>
      <c r="C152" s="208" t="s">
        <v>10</v>
      </c>
      <c r="D152" s="209" t="s">
        <v>26</v>
      </c>
      <c r="E152" s="210" t="s">
        <v>357</v>
      </c>
      <c r="F152" s="211" t="s">
        <v>272</v>
      </c>
      <c r="G152" s="211" t="s">
        <v>273</v>
      </c>
      <c r="H152" s="212" t="s">
        <v>359</v>
      </c>
      <c r="I152" s="213" t="s">
        <v>333</v>
      </c>
      <c r="J152" s="197">
        <v>8938.2999999999993</v>
      </c>
    </row>
    <row r="153" spans="1:10" x14ac:dyDescent="0.25">
      <c r="A153" s="18" t="s">
        <v>360</v>
      </c>
      <c r="B153" s="187" t="s">
        <v>270</v>
      </c>
      <c r="C153" s="187" t="s">
        <v>10</v>
      </c>
      <c r="D153" s="188" t="s">
        <v>26</v>
      </c>
      <c r="E153" s="188" t="s">
        <v>361</v>
      </c>
      <c r="F153" s="189" t="s">
        <v>272</v>
      </c>
      <c r="G153" s="189" t="s">
        <v>273</v>
      </c>
      <c r="H153" s="190" t="s">
        <v>274</v>
      </c>
      <c r="I153" s="190"/>
      <c r="J153" s="191">
        <v>252.5</v>
      </c>
    </row>
    <row r="154" spans="1:10" x14ac:dyDescent="0.25">
      <c r="A154" s="192" t="s">
        <v>335</v>
      </c>
      <c r="B154" s="17" t="s">
        <v>270</v>
      </c>
      <c r="C154" s="17" t="s">
        <v>10</v>
      </c>
      <c r="D154" s="198" t="s">
        <v>26</v>
      </c>
      <c r="E154" s="215" t="s">
        <v>361</v>
      </c>
      <c r="F154" s="216" t="s">
        <v>272</v>
      </c>
      <c r="G154" s="216" t="s">
        <v>273</v>
      </c>
      <c r="H154" s="217" t="s">
        <v>336</v>
      </c>
      <c r="I154" s="223"/>
      <c r="J154" s="225">
        <v>252.5</v>
      </c>
    </row>
    <row r="155" spans="1:10" x14ac:dyDescent="0.25">
      <c r="A155" s="192" t="s">
        <v>294</v>
      </c>
      <c r="B155" s="14" t="s">
        <v>270</v>
      </c>
      <c r="C155" s="14" t="s">
        <v>10</v>
      </c>
      <c r="D155" s="23" t="s">
        <v>26</v>
      </c>
      <c r="E155" s="215" t="s">
        <v>361</v>
      </c>
      <c r="F155" s="216" t="s">
        <v>272</v>
      </c>
      <c r="G155" s="216" t="s">
        <v>273</v>
      </c>
      <c r="H155" s="217" t="s">
        <v>336</v>
      </c>
      <c r="I155" s="218" t="s">
        <v>295</v>
      </c>
      <c r="J155" s="201">
        <v>252.5</v>
      </c>
    </row>
    <row r="156" spans="1:10" x14ac:dyDescent="0.25">
      <c r="A156" s="202" t="s">
        <v>360</v>
      </c>
      <c r="B156" s="208" t="s">
        <v>270</v>
      </c>
      <c r="C156" s="208" t="s">
        <v>10</v>
      </c>
      <c r="D156" s="209" t="s">
        <v>26</v>
      </c>
      <c r="E156" s="210" t="s">
        <v>361</v>
      </c>
      <c r="F156" s="211" t="s">
        <v>272</v>
      </c>
      <c r="G156" s="211" t="s">
        <v>273</v>
      </c>
      <c r="H156" s="212" t="s">
        <v>336</v>
      </c>
      <c r="I156" s="213" t="s">
        <v>362</v>
      </c>
      <c r="J156" s="201">
        <v>252.5</v>
      </c>
    </row>
    <row r="157" spans="1:10" x14ac:dyDescent="0.25">
      <c r="A157" s="18" t="s">
        <v>27</v>
      </c>
      <c r="B157" s="11" t="s">
        <v>270</v>
      </c>
      <c r="C157" s="11" t="s">
        <v>12</v>
      </c>
      <c r="D157" s="11"/>
      <c r="E157" s="182"/>
      <c r="F157" s="183"/>
      <c r="G157" s="183"/>
      <c r="H157" s="184"/>
      <c r="I157" s="11"/>
      <c r="J157" s="185">
        <v>3103.2000000000003</v>
      </c>
    </row>
    <row r="158" spans="1:10" x14ac:dyDescent="0.25">
      <c r="A158" s="18" t="s">
        <v>28</v>
      </c>
      <c r="B158" s="187" t="s">
        <v>270</v>
      </c>
      <c r="C158" s="187" t="s">
        <v>12</v>
      </c>
      <c r="D158" s="187" t="s">
        <v>14</v>
      </c>
      <c r="E158" s="234"/>
      <c r="F158" s="235"/>
      <c r="G158" s="235"/>
      <c r="H158" s="236"/>
      <c r="I158" s="187"/>
      <c r="J158" s="237">
        <v>3103.2000000000003</v>
      </c>
    </row>
    <row r="159" spans="1:10" ht="24" x14ac:dyDescent="0.25">
      <c r="A159" s="186" t="s">
        <v>271</v>
      </c>
      <c r="B159" s="11" t="s">
        <v>270</v>
      </c>
      <c r="C159" s="11" t="s">
        <v>12</v>
      </c>
      <c r="D159" s="203" t="s">
        <v>14</v>
      </c>
      <c r="E159" s="238" t="s">
        <v>10</v>
      </c>
      <c r="F159" s="239" t="s">
        <v>272</v>
      </c>
      <c r="G159" s="239" t="s">
        <v>273</v>
      </c>
      <c r="H159" s="240" t="s">
        <v>274</v>
      </c>
      <c r="I159" s="241"/>
      <c r="J159" s="242">
        <v>3103.2000000000003</v>
      </c>
    </row>
    <row r="160" spans="1:10" ht="84" x14ac:dyDescent="0.25">
      <c r="A160" s="192" t="s">
        <v>275</v>
      </c>
      <c r="B160" s="193" t="s">
        <v>270</v>
      </c>
      <c r="C160" s="193" t="s">
        <v>12</v>
      </c>
      <c r="D160" s="194" t="s">
        <v>14</v>
      </c>
      <c r="E160" s="194" t="s">
        <v>10</v>
      </c>
      <c r="F160" s="195" t="s">
        <v>276</v>
      </c>
      <c r="G160" s="195" t="s">
        <v>273</v>
      </c>
      <c r="H160" s="196" t="s">
        <v>274</v>
      </c>
      <c r="I160" s="196"/>
      <c r="J160" s="197">
        <v>3103.2000000000003</v>
      </c>
    </row>
    <row r="161" spans="1:10" ht="24" x14ac:dyDescent="0.25">
      <c r="A161" s="192" t="s">
        <v>363</v>
      </c>
      <c r="B161" s="17" t="s">
        <v>270</v>
      </c>
      <c r="C161" s="14" t="s">
        <v>12</v>
      </c>
      <c r="D161" s="23" t="s">
        <v>14</v>
      </c>
      <c r="E161" s="215" t="s">
        <v>10</v>
      </c>
      <c r="F161" s="216" t="s">
        <v>276</v>
      </c>
      <c r="G161" s="216" t="s">
        <v>273</v>
      </c>
      <c r="H161" s="217" t="s">
        <v>364</v>
      </c>
      <c r="I161" s="223"/>
      <c r="J161" s="219">
        <v>3103.2000000000003</v>
      </c>
    </row>
    <row r="162" spans="1:10" ht="36" x14ac:dyDescent="0.25">
      <c r="A162" s="192" t="s">
        <v>279</v>
      </c>
      <c r="B162" s="17" t="s">
        <v>270</v>
      </c>
      <c r="C162" s="14" t="s">
        <v>12</v>
      </c>
      <c r="D162" s="23" t="s">
        <v>14</v>
      </c>
      <c r="E162" s="215" t="s">
        <v>10</v>
      </c>
      <c r="F162" s="216" t="s">
        <v>276</v>
      </c>
      <c r="G162" s="216" t="s">
        <v>273</v>
      </c>
      <c r="H162" s="217" t="s">
        <v>364</v>
      </c>
      <c r="I162" s="223">
        <v>100</v>
      </c>
      <c r="J162" s="201">
        <v>2966.4</v>
      </c>
    </row>
    <row r="163" spans="1:10" x14ac:dyDescent="0.25">
      <c r="A163" s="202" t="s">
        <v>281</v>
      </c>
      <c r="B163" s="193" t="s">
        <v>270</v>
      </c>
      <c r="C163" s="208" t="s">
        <v>12</v>
      </c>
      <c r="D163" s="209" t="s">
        <v>14</v>
      </c>
      <c r="E163" s="210" t="s">
        <v>10</v>
      </c>
      <c r="F163" s="211" t="s">
        <v>276</v>
      </c>
      <c r="G163" s="211" t="s">
        <v>273</v>
      </c>
      <c r="H163" s="212" t="s">
        <v>364</v>
      </c>
      <c r="I163" s="224">
        <v>120</v>
      </c>
      <c r="J163" s="197">
        <v>2966.4</v>
      </c>
    </row>
    <row r="164" spans="1:10" ht="24" x14ac:dyDescent="0.25">
      <c r="A164" s="192" t="s">
        <v>290</v>
      </c>
      <c r="B164" s="17" t="s">
        <v>270</v>
      </c>
      <c r="C164" s="14" t="s">
        <v>12</v>
      </c>
      <c r="D164" s="23" t="s">
        <v>14</v>
      </c>
      <c r="E164" s="215" t="s">
        <v>10</v>
      </c>
      <c r="F164" s="216" t="s">
        <v>276</v>
      </c>
      <c r="G164" s="216" t="s">
        <v>273</v>
      </c>
      <c r="H164" s="217" t="s">
        <v>364</v>
      </c>
      <c r="I164" s="223">
        <v>200</v>
      </c>
      <c r="J164" s="225">
        <v>136.80000000000001</v>
      </c>
    </row>
    <row r="165" spans="1:10" ht="24" x14ac:dyDescent="0.25">
      <c r="A165" s="202" t="s">
        <v>292</v>
      </c>
      <c r="B165" s="193" t="s">
        <v>270</v>
      </c>
      <c r="C165" s="208" t="s">
        <v>12</v>
      </c>
      <c r="D165" s="209" t="s">
        <v>14</v>
      </c>
      <c r="E165" s="210" t="s">
        <v>10</v>
      </c>
      <c r="F165" s="211" t="s">
        <v>276</v>
      </c>
      <c r="G165" s="211" t="s">
        <v>273</v>
      </c>
      <c r="H165" s="212" t="s">
        <v>364</v>
      </c>
      <c r="I165" s="224">
        <v>240</v>
      </c>
      <c r="J165" s="226">
        <v>136.80000000000001</v>
      </c>
    </row>
    <row r="166" spans="1:10" ht="24" x14ac:dyDescent="0.25">
      <c r="A166" s="18" t="s">
        <v>29</v>
      </c>
      <c r="B166" s="11" t="s">
        <v>270</v>
      </c>
      <c r="C166" s="11" t="s">
        <v>14</v>
      </c>
      <c r="D166" s="11"/>
      <c r="E166" s="182"/>
      <c r="F166" s="183"/>
      <c r="G166" s="183"/>
      <c r="H166" s="184"/>
      <c r="I166" s="11"/>
      <c r="J166" s="185">
        <v>12383.6</v>
      </c>
    </row>
    <row r="167" spans="1:10" ht="24" x14ac:dyDescent="0.25">
      <c r="A167" s="18" t="s">
        <v>30</v>
      </c>
      <c r="B167" s="11" t="s">
        <v>270</v>
      </c>
      <c r="C167" s="11" t="s">
        <v>14</v>
      </c>
      <c r="D167" s="11" t="s">
        <v>31</v>
      </c>
      <c r="E167" s="182"/>
      <c r="F167" s="183"/>
      <c r="G167" s="183"/>
      <c r="H167" s="184"/>
      <c r="I167" s="11"/>
      <c r="J167" s="185">
        <v>12243.6</v>
      </c>
    </row>
    <row r="168" spans="1:10" ht="36" x14ac:dyDescent="0.25">
      <c r="A168" s="230" t="s">
        <v>365</v>
      </c>
      <c r="B168" s="11" t="s">
        <v>270</v>
      </c>
      <c r="C168" s="11" t="s">
        <v>14</v>
      </c>
      <c r="D168" s="203" t="s">
        <v>31</v>
      </c>
      <c r="E168" s="238" t="s">
        <v>366</v>
      </c>
      <c r="F168" s="239" t="s">
        <v>272</v>
      </c>
      <c r="G168" s="239" t="s">
        <v>273</v>
      </c>
      <c r="H168" s="240" t="s">
        <v>274</v>
      </c>
      <c r="I168" s="240"/>
      <c r="J168" s="242">
        <v>12238.800000000001</v>
      </c>
    </row>
    <row r="169" spans="1:10" x14ac:dyDescent="0.25">
      <c r="A169" s="16" t="s">
        <v>341</v>
      </c>
      <c r="B169" s="17" t="s">
        <v>270</v>
      </c>
      <c r="C169" s="17" t="s">
        <v>14</v>
      </c>
      <c r="D169" s="198" t="s">
        <v>31</v>
      </c>
      <c r="E169" s="243" t="s">
        <v>366</v>
      </c>
      <c r="F169" s="244" t="s">
        <v>272</v>
      </c>
      <c r="G169" s="244" t="s">
        <v>273</v>
      </c>
      <c r="H169" s="245" t="s">
        <v>342</v>
      </c>
      <c r="I169" s="245"/>
      <c r="J169" s="219">
        <v>12238.800000000001</v>
      </c>
    </row>
    <row r="170" spans="1:10" ht="36" x14ac:dyDescent="0.25">
      <c r="A170" s="192" t="s">
        <v>279</v>
      </c>
      <c r="B170" s="17" t="s">
        <v>270</v>
      </c>
      <c r="C170" s="17" t="s">
        <v>14</v>
      </c>
      <c r="D170" s="198" t="s">
        <v>31</v>
      </c>
      <c r="E170" s="215" t="s">
        <v>366</v>
      </c>
      <c r="F170" s="216" t="s">
        <v>272</v>
      </c>
      <c r="G170" s="216" t="s">
        <v>273</v>
      </c>
      <c r="H170" s="217" t="s">
        <v>342</v>
      </c>
      <c r="I170" s="223">
        <v>100</v>
      </c>
      <c r="J170" s="201">
        <v>11267.2</v>
      </c>
    </row>
    <row r="171" spans="1:10" x14ac:dyDescent="0.25">
      <c r="A171" s="202" t="s">
        <v>343</v>
      </c>
      <c r="B171" s="193" t="s">
        <v>270</v>
      </c>
      <c r="C171" s="193" t="s">
        <v>14</v>
      </c>
      <c r="D171" s="194" t="s">
        <v>31</v>
      </c>
      <c r="E171" s="210" t="s">
        <v>366</v>
      </c>
      <c r="F171" s="211" t="s">
        <v>272</v>
      </c>
      <c r="G171" s="211" t="s">
        <v>273</v>
      </c>
      <c r="H171" s="212" t="s">
        <v>342</v>
      </c>
      <c r="I171" s="224">
        <v>110</v>
      </c>
      <c r="J171" s="197">
        <v>11267.2</v>
      </c>
    </row>
    <row r="172" spans="1:10" ht="24" x14ac:dyDescent="0.25">
      <c r="A172" s="192" t="s">
        <v>290</v>
      </c>
      <c r="B172" s="17" t="s">
        <v>270</v>
      </c>
      <c r="C172" s="17" t="s">
        <v>14</v>
      </c>
      <c r="D172" s="198" t="s">
        <v>31</v>
      </c>
      <c r="E172" s="215" t="s">
        <v>366</v>
      </c>
      <c r="F172" s="216" t="s">
        <v>272</v>
      </c>
      <c r="G172" s="216" t="s">
        <v>273</v>
      </c>
      <c r="H172" s="217" t="s">
        <v>342</v>
      </c>
      <c r="I172" s="223">
        <v>200</v>
      </c>
      <c r="J172" s="219">
        <v>899.9</v>
      </c>
    </row>
    <row r="173" spans="1:10" ht="24" x14ac:dyDescent="0.25">
      <c r="A173" s="202" t="s">
        <v>292</v>
      </c>
      <c r="B173" s="193" t="s">
        <v>270</v>
      </c>
      <c r="C173" s="193" t="s">
        <v>14</v>
      </c>
      <c r="D173" s="194" t="s">
        <v>31</v>
      </c>
      <c r="E173" s="210" t="s">
        <v>366</v>
      </c>
      <c r="F173" s="211" t="s">
        <v>272</v>
      </c>
      <c r="G173" s="211" t="s">
        <v>273</v>
      </c>
      <c r="H173" s="212" t="s">
        <v>342</v>
      </c>
      <c r="I173" s="224">
        <v>240</v>
      </c>
      <c r="J173" s="214">
        <v>899.9</v>
      </c>
    </row>
    <row r="174" spans="1:10" x14ac:dyDescent="0.25">
      <c r="A174" s="192" t="s">
        <v>294</v>
      </c>
      <c r="B174" s="17" t="s">
        <v>270</v>
      </c>
      <c r="C174" s="17" t="s">
        <v>14</v>
      </c>
      <c r="D174" s="198" t="s">
        <v>31</v>
      </c>
      <c r="E174" s="215" t="s">
        <v>366</v>
      </c>
      <c r="F174" s="216" t="s">
        <v>272</v>
      </c>
      <c r="G174" s="216" t="s">
        <v>273</v>
      </c>
      <c r="H174" s="217" t="s">
        <v>342</v>
      </c>
      <c r="I174" s="223">
        <v>800</v>
      </c>
      <c r="J174" s="219">
        <v>71.699999999999989</v>
      </c>
    </row>
    <row r="175" spans="1:10" x14ac:dyDescent="0.25">
      <c r="A175" s="202" t="s">
        <v>296</v>
      </c>
      <c r="B175" s="193" t="s">
        <v>270</v>
      </c>
      <c r="C175" s="193" t="s">
        <v>14</v>
      </c>
      <c r="D175" s="194" t="s">
        <v>31</v>
      </c>
      <c r="E175" s="210" t="s">
        <v>366</v>
      </c>
      <c r="F175" s="211" t="s">
        <v>272</v>
      </c>
      <c r="G175" s="211" t="s">
        <v>273</v>
      </c>
      <c r="H175" s="212" t="s">
        <v>342</v>
      </c>
      <c r="I175" s="224">
        <v>850</v>
      </c>
      <c r="J175" s="214">
        <v>71.699999999999989</v>
      </c>
    </row>
    <row r="176" spans="1:10" ht="24" x14ac:dyDescent="0.25">
      <c r="A176" s="227" t="s">
        <v>309</v>
      </c>
      <c r="B176" s="187" t="s">
        <v>270</v>
      </c>
      <c r="C176" s="187" t="s">
        <v>14</v>
      </c>
      <c r="D176" s="188" t="s">
        <v>31</v>
      </c>
      <c r="E176" s="188" t="s">
        <v>310</v>
      </c>
      <c r="F176" s="189" t="s">
        <v>272</v>
      </c>
      <c r="G176" s="189" t="s">
        <v>273</v>
      </c>
      <c r="H176" s="190" t="s">
        <v>274</v>
      </c>
      <c r="I176" s="190"/>
      <c r="J176" s="191">
        <v>4.8</v>
      </c>
    </row>
    <row r="177" spans="1:10" x14ac:dyDescent="0.25">
      <c r="A177" s="16" t="s">
        <v>311</v>
      </c>
      <c r="B177" s="14" t="s">
        <v>270</v>
      </c>
      <c r="C177" s="14" t="s">
        <v>14</v>
      </c>
      <c r="D177" s="23" t="s">
        <v>31</v>
      </c>
      <c r="E177" s="215" t="s">
        <v>310</v>
      </c>
      <c r="F177" s="216" t="s">
        <v>272</v>
      </c>
      <c r="G177" s="216" t="s">
        <v>273</v>
      </c>
      <c r="H177" s="217" t="s">
        <v>312</v>
      </c>
      <c r="I177" s="218"/>
      <c r="J177" s="219">
        <v>4.8</v>
      </c>
    </row>
    <row r="178" spans="1:10" ht="36" x14ac:dyDescent="0.25">
      <c r="A178" s="192" t="s">
        <v>279</v>
      </c>
      <c r="B178" s="17" t="s">
        <v>270</v>
      </c>
      <c r="C178" s="17" t="s">
        <v>14</v>
      </c>
      <c r="D178" s="198" t="s">
        <v>31</v>
      </c>
      <c r="E178" s="198" t="s">
        <v>310</v>
      </c>
      <c r="F178" s="199" t="s">
        <v>272</v>
      </c>
      <c r="G178" s="199" t="s">
        <v>273</v>
      </c>
      <c r="H178" s="200" t="s">
        <v>312</v>
      </c>
      <c r="I178" s="200" t="s">
        <v>280</v>
      </c>
      <c r="J178" s="201">
        <v>4.8</v>
      </c>
    </row>
    <row r="179" spans="1:10" x14ac:dyDescent="0.25">
      <c r="A179" s="202" t="s">
        <v>343</v>
      </c>
      <c r="B179" s="193" t="s">
        <v>270</v>
      </c>
      <c r="C179" s="193" t="s">
        <v>14</v>
      </c>
      <c r="D179" s="194" t="s">
        <v>31</v>
      </c>
      <c r="E179" s="194" t="s">
        <v>310</v>
      </c>
      <c r="F179" s="195" t="s">
        <v>272</v>
      </c>
      <c r="G179" s="195" t="s">
        <v>273</v>
      </c>
      <c r="H179" s="196" t="s">
        <v>312</v>
      </c>
      <c r="I179" s="196" t="s">
        <v>367</v>
      </c>
      <c r="J179" s="197">
        <v>4.8</v>
      </c>
    </row>
    <row r="180" spans="1:10" x14ac:dyDescent="0.25">
      <c r="A180" s="18" t="s">
        <v>32</v>
      </c>
      <c r="B180" s="11" t="s">
        <v>270</v>
      </c>
      <c r="C180" s="11" t="s">
        <v>14</v>
      </c>
      <c r="D180" s="11" t="s">
        <v>33</v>
      </c>
      <c r="E180" s="182"/>
      <c r="F180" s="183"/>
      <c r="G180" s="183"/>
      <c r="H180" s="184"/>
      <c r="I180" s="14"/>
      <c r="J180" s="237">
        <v>140</v>
      </c>
    </row>
    <row r="181" spans="1:10" ht="36" x14ac:dyDescent="0.25">
      <c r="A181" s="230" t="s">
        <v>365</v>
      </c>
      <c r="B181" s="11" t="s">
        <v>270</v>
      </c>
      <c r="C181" s="11" t="s">
        <v>14</v>
      </c>
      <c r="D181" s="203" t="s">
        <v>33</v>
      </c>
      <c r="E181" s="238" t="s">
        <v>366</v>
      </c>
      <c r="F181" s="239" t="s">
        <v>272</v>
      </c>
      <c r="G181" s="239" t="s">
        <v>273</v>
      </c>
      <c r="H181" s="240" t="s">
        <v>274</v>
      </c>
      <c r="I181" s="240"/>
      <c r="J181" s="242">
        <v>140</v>
      </c>
    </row>
    <row r="182" spans="1:10" x14ac:dyDescent="0.25">
      <c r="A182" s="16" t="s">
        <v>368</v>
      </c>
      <c r="B182" s="17" t="s">
        <v>270</v>
      </c>
      <c r="C182" s="17" t="s">
        <v>14</v>
      </c>
      <c r="D182" s="198" t="s">
        <v>33</v>
      </c>
      <c r="E182" s="243" t="s">
        <v>366</v>
      </c>
      <c r="F182" s="244" t="s">
        <v>272</v>
      </c>
      <c r="G182" s="244" t="s">
        <v>273</v>
      </c>
      <c r="H182" s="245" t="s">
        <v>369</v>
      </c>
      <c r="I182" s="245"/>
      <c r="J182" s="225">
        <v>140</v>
      </c>
    </row>
    <row r="183" spans="1:10" ht="24" x14ac:dyDescent="0.25">
      <c r="A183" s="192" t="s">
        <v>290</v>
      </c>
      <c r="B183" s="17" t="s">
        <v>270</v>
      </c>
      <c r="C183" s="17" t="s">
        <v>14</v>
      </c>
      <c r="D183" s="198" t="s">
        <v>33</v>
      </c>
      <c r="E183" s="215" t="s">
        <v>366</v>
      </c>
      <c r="F183" s="216" t="s">
        <v>272</v>
      </c>
      <c r="G183" s="216" t="s">
        <v>273</v>
      </c>
      <c r="H183" s="217" t="s">
        <v>369</v>
      </c>
      <c r="I183" s="223">
        <v>200</v>
      </c>
      <c r="J183" s="201">
        <v>140</v>
      </c>
    </row>
    <row r="184" spans="1:10" ht="24" x14ac:dyDescent="0.25">
      <c r="A184" s="202" t="s">
        <v>292</v>
      </c>
      <c r="B184" s="17" t="s">
        <v>270</v>
      </c>
      <c r="C184" s="17" t="s">
        <v>14</v>
      </c>
      <c r="D184" s="198" t="s">
        <v>33</v>
      </c>
      <c r="E184" s="210" t="s">
        <v>366</v>
      </c>
      <c r="F184" s="211" t="s">
        <v>272</v>
      </c>
      <c r="G184" s="211" t="s">
        <v>273</v>
      </c>
      <c r="H184" s="212" t="s">
        <v>369</v>
      </c>
      <c r="I184" s="224">
        <v>240</v>
      </c>
      <c r="J184" s="197">
        <v>140</v>
      </c>
    </row>
    <row r="185" spans="1:10" x14ac:dyDescent="0.25">
      <c r="A185" s="18" t="s">
        <v>34</v>
      </c>
      <c r="B185" s="11" t="s">
        <v>270</v>
      </c>
      <c r="C185" s="11" t="s">
        <v>16</v>
      </c>
      <c r="D185" s="11"/>
      <c r="E185" s="182"/>
      <c r="F185" s="183"/>
      <c r="G185" s="183"/>
      <c r="H185" s="184"/>
      <c r="I185" s="11"/>
      <c r="J185" s="185">
        <v>110</v>
      </c>
    </row>
    <row r="186" spans="1:10" x14ac:dyDescent="0.25">
      <c r="A186" s="18" t="s">
        <v>39</v>
      </c>
      <c r="B186" s="11" t="s">
        <v>270</v>
      </c>
      <c r="C186" s="11" t="s">
        <v>16</v>
      </c>
      <c r="D186" s="11" t="s">
        <v>40</v>
      </c>
      <c r="E186" s="182"/>
      <c r="F186" s="183"/>
      <c r="G186" s="183"/>
      <c r="H186" s="184"/>
      <c r="I186" s="11"/>
      <c r="J186" s="185">
        <v>110</v>
      </c>
    </row>
    <row r="187" spans="1:10" ht="36" x14ac:dyDescent="0.25">
      <c r="A187" s="186" t="s">
        <v>370</v>
      </c>
      <c r="B187" s="11" t="s">
        <v>270</v>
      </c>
      <c r="C187" s="11" t="s">
        <v>16</v>
      </c>
      <c r="D187" s="203" t="s">
        <v>40</v>
      </c>
      <c r="E187" s="246" t="s">
        <v>371</v>
      </c>
      <c r="F187" s="247" t="s">
        <v>272</v>
      </c>
      <c r="G187" s="247" t="s">
        <v>273</v>
      </c>
      <c r="H187" s="248" t="s">
        <v>274</v>
      </c>
      <c r="I187" s="240"/>
      <c r="J187" s="242">
        <v>110</v>
      </c>
    </row>
    <row r="188" spans="1:10" x14ac:dyDescent="0.25">
      <c r="A188" s="192" t="s">
        <v>372</v>
      </c>
      <c r="B188" s="17" t="s">
        <v>270</v>
      </c>
      <c r="C188" s="17" t="s">
        <v>16</v>
      </c>
      <c r="D188" s="198" t="s">
        <v>40</v>
      </c>
      <c r="E188" s="215" t="s">
        <v>371</v>
      </c>
      <c r="F188" s="216" t="s">
        <v>272</v>
      </c>
      <c r="G188" s="216" t="s">
        <v>273</v>
      </c>
      <c r="H188" s="217" t="s">
        <v>373</v>
      </c>
      <c r="I188" s="223"/>
      <c r="J188" s="225">
        <v>110</v>
      </c>
    </row>
    <row r="189" spans="1:10" x14ac:dyDescent="0.25">
      <c r="A189" s="192" t="s">
        <v>294</v>
      </c>
      <c r="B189" s="17" t="s">
        <v>270</v>
      </c>
      <c r="C189" s="17" t="s">
        <v>16</v>
      </c>
      <c r="D189" s="198" t="s">
        <v>40</v>
      </c>
      <c r="E189" s="215" t="s">
        <v>371</v>
      </c>
      <c r="F189" s="216" t="s">
        <v>272</v>
      </c>
      <c r="G189" s="216" t="s">
        <v>273</v>
      </c>
      <c r="H189" s="217" t="s">
        <v>373</v>
      </c>
      <c r="I189" s="223">
        <v>800</v>
      </c>
      <c r="J189" s="225">
        <v>110</v>
      </c>
    </row>
    <row r="190" spans="1:10" ht="36" x14ac:dyDescent="0.25">
      <c r="A190" s="202" t="s">
        <v>353</v>
      </c>
      <c r="B190" s="193" t="s">
        <v>270</v>
      </c>
      <c r="C190" s="193" t="s">
        <v>16</v>
      </c>
      <c r="D190" s="194" t="s">
        <v>40</v>
      </c>
      <c r="E190" s="210" t="s">
        <v>371</v>
      </c>
      <c r="F190" s="211" t="s">
        <v>272</v>
      </c>
      <c r="G190" s="211" t="s">
        <v>273</v>
      </c>
      <c r="H190" s="212" t="s">
        <v>373</v>
      </c>
      <c r="I190" s="224">
        <v>810</v>
      </c>
      <c r="J190" s="226">
        <v>110</v>
      </c>
    </row>
    <row r="191" spans="1:10" x14ac:dyDescent="0.25">
      <c r="A191" s="10" t="s">
        <v>41</v>
      </c>
      <c r="B191" s="11" t="s">
        <v>270</v>
      </c>
      <c r="C191" s="11" t="s">
        <v>18</v>
      </c>
      <c r="D191" s="11"/>
      <c r="E191" s="182"/>
      <c r="F191" s="183"/>
      <c r="G191" s="183"/>
      <c r="H191" s="184"/>
      <c r="I191" s="11"/>
      <c r="J191" s="185">
        <v>254.6</v>
      </c>
    </row>
    <row r="192" spans="1:10" x14ac:dyDescent="0.25">
      <c r="A192" s="18" t="s">
        <v>42</v>
      </c>
      <c r="B192" s="11" t="s">
        <v>270</v>
      </c>
      <c r="C192" s="11" t="s">
        <v>18</v>
      </c>
      <c r="D192" s="11" t="s">
        <v>10</v>
      </c>
      <c r="E192" s="182"/>
      <c r="F192" s="183"/>
      <c r="G192" s="183"/>
      <c r="H192" s="184"/>
      <c r="I192" s="11"/>
      <c r="J192" s="185">
        <v>254.6</v>
      </c>
    </row>
    <row r="193" spans="1:10" ht="24" x14ac:dyDescent="0.25">
      <c r="A193" s="10" t="s">
        <v>374</v>
      </c>
      <c r="B193" s="11" t="s">
        <v>270</v>
      </c>
      <c r="C193" s="11" t="s">
        <v>18</v>
      </c>
      <c r="D193" s="203" t="s">
        <v>10</v>
      </c>
      <c r="E193" s="203" t="s">
        <v>14</v>
      </c>
      <c r="F193" s="204" t="s">
        <v>272</v>
      </c>
      <c r="G193" s="204" t="s">
        <v>273</v>
      </c>
      <c r="H193" s="205" t="s">
        <v>274</v>
      </c>
      <c r="I193" s="205"/>
      <c r="J193" s="206">
        <v>254.6</v>
      </c>
    </row>
    <row r="194" spans="1:10" ht="24" x14ac:dyDescent="0.25">
      <c r="A194" s="192" t="s">
        <v>358</v>
      </c>
      <c r="B194" s="17" t="s">
        <v>270</v>
      </c>
      <c r="C194" s="17" t="s">
        <v>18</v>
      </c>
      <c r="D194" s="198" t="s">
        <v>10</v>
      </c>
      <c r="E194" s="215" t="s">
        <v>14</v>
      </c>
      <c r="F194" s="216" t="s">
        <v>272</v>
      </c>
      <c r="G194" s="216" t="s">
        <v>273</v>
      </c>
      <c r="H194" s="217" t="s">
        <v>359</v>
      </c>
      <c r="I194" s="200"/>
      <c r="J194" s="225">
        <v>254.6</v>
      </c>
    </row>
    <row r="195" spans="1:10" x14ac:dyDescent="0.25">
      <c r="A195" s="192" t="s">
        <v>375</v>
      </c>
      <c r="B195" s="17" t="s">
        <v>270</v>
      </c>
      <c r="C195" s="17" t="s">
        <v>18</v>
      </c>
      <c r="D195" s="198" t="s">
        <v>10</v>
      </c>
      <c r="E195" s="215" t="s">
        <v>14</v>
      </c>
      <c r="F195" s="216" t="s">
        <v>272</v>
      </c>
      <c r="G195" s="216" t="s">
        <v>273</v>
      </c>
      <c r="H195" s="217" t="s">
        <v>359</v>
      </c>
      <c r="I195" s="200" t="s">
        <v>376</v>
      </c>
      <c r="J195" s="225">
        <v>254.6</v>
      </c>
    </row>
    <row r="196" spans="1:10" x14ac:dyDescent="0.25">
      <c r="A196" s="202" t="s">
        <v>377</v>
      </c>
      <c r="B196" s="193"/>
      <c r="C196" s="208"/>
      <c r="D196" s="209"/>
      <c r="E196" s="210"/>
      <c r="F196" s="211"/>
      <c r="G196" s="211"/>
      <c r="H196" s="212"/>
      <c r="I196" s="213" t="s">
        <v>378</v>
      </c>
      <c r="J196" s="214">
        <v>254.6</v>
      </c>
    </row>
    <row r="197" spans="1:10" x14ac:dyDescent="0.25">
      <c r="A197" s="10" t="s">
        <v>58</v>
      </c>
      <c r="B197" s="11" t="s">
        <v>270</v>
      </c>
      <c r="C197" s="11" t="s">
        <v>33</v>
      </c>
      <c r="D197" s="11"/>
      <c r="E197" s="182"/>
      <c r="F197" s="183"/>
      <c r="G197" s="183"/>
      <c r="H197" s="184"/>
      <c r="I197" s="11"/>
      <c r="J197" s="185">
        <v>120</v>
      </c>
    </row>
    <row r="198" spans="1:10" x14ac:dyDescent="0.25">
      <c r="A198" s="18" t="s">
        <v>60</v>
      </c>
      <c r="B198" s="11" t="s">
        <v>270</v>
      </c>
      <c r="C198" s="11" t="s">
        <v>33</v>
      </c>
      <c r="D198" s="11" t="s">
        <v>16</v>
      </c>
      <c r="E198" s="182"/>
      <c r="F198" s="183"/>
      <c r="G198" s="183"/>
      <c r="H198" s="184"/>
      <c r="I198" s="11"/>
      <c r="J198" s="185">
        <v>120</v>
      </c>
    </row>
    <row r="199" spans="1:10" x14ac:dyDescent="0.25">
      <c r="A199" s="10" t="s">
        <v>379</v>
      </c>
      <c r="B199" s="11" t="s">
        <v>270</v>
      </c>
      <c r="C199" s="11" t="s">
        <v>33</v>
      </c>
      <c r="D199" s="203" t="s">
        <v>16</v>
      </c>
      <c r="E199" s="203" t="s">
        <v>380</v>
      </c>
      <c r="F199" s="204" t="s">
        <v>272</v>
      </c>
      <c r="G199" s="204" t="s">
        <v>273</v>
      </c>
      <c r="H199" s="205" t="s">
        <v>274</v>
      </c>
      <c r="I199" s="205"/>
      <c r="J199" s="206">
        <v>120</v>
      </c>
    </row>
    <row r="200" spans="1:10" x14ac:dyDescent="0.25">
      <c r="A200" s="202" t="s">
        <v>381</v>
      </c>
      <c r="B200" s="249" t="s">
        <v>270</v>
      </c>
      <c r="C200" s="249" t="s">
        <v>33</v>
      </c>
      <c r="D200" s="210" t="s">
        <v>16</v>
      </c>
      <c r="E200" s="210" t="s">
        <v>380</v>
      </c>
      <c r="F200" s="211" t="s">
        <v>7</v>
      </c>
      <c r="G200" s="211" t="s">
        <v>273</v>
      </c>
      <c r="H200" s="212" t="s">
        <v>274</v>
      </c>
      <c r="I200" s="224"/>
      <c r="J200" s="226">
        <v>120</v>
      </c>
    </row>
    <row r="201" spans="1:10" x14ac:dyDescent="0.25">
      <c r="A201" s="13" t="s">
        <v>382</v>
      </c>
      <c r="B201" s="14" t="s">
        <v>270</v>
      </c>
      <c r="C201" s="14" t="s">
        <v>33</v>
      </c>
      <c r="D201" s="23" t="s">
        <v>16</v>
      </c>
      <c r="E201" s="23" t="s">
        <v>380</v>
      </c>
      <c r="F201" s="229" t="s">
        <v>7</v>
      </c>
      <c r="G201" s="229" t="s">
        <v>273</v>
      </c>
      <c r="H201" s="218" t="s">
        <v>383</v>
      </c>
      <c r="I201" s="218"/>
      <c r="J201" s="219">
        <v>120</v>
      </c>
    </row>
    <row r="202" spans="1:10" x14ac:dyDescent="0.25">
      <c r="A202" s="192" t="s">
        <v>338</v>
      </c>
      <c r="B202" s="14" t="s">
        <v>270</v>
      </c>
      <c r="C202" s="14" t="s">
        <v>33</v>
      </c>
      <c r="D202" s="23" t="s">
        <v>16</v>
      </c>
      <c r="E202" s="23" t="s">
        <v>380</v>
      </c>
      <c r="F202" s="229" t="s">
        <v>7</v>
      </c>
      <c r="G202" s="229" t="s">
        <v>273</v>
      </c>
      <c r="H202" s="218" t="s">
        <v>383</v>
      </c>
      <c r="I202" s="218" t="s">
        <v>384</v>
      </c>
      <c r="J202" s="197">
        <v>120</v>
      </c>
    </row>
    <row r="203" spans="1:10" x14ac:dyDescent="0.25">
      <c r="A203" s="202" t="s">
        <v>385</v>
      </c>
      <c r="B203" s="208" t="s">
        <v>270</v>
      </c>
      <c r="C203" s="208" t="s">
        <v>33</v>
      </c>
      <c r="D203" s="209" t="s">
        <v>16</v>
      </c>
      <c r="E203" s="209" t="s">
        <v>380</v>
      </c>
      <c r="F203" s="228" t="s">
        <v>7</v>
      </c>
      <c r="G203" s="228" t="s">
        <v>273</v>
      </c>
      <c r="H203" s="213" t="s">
        <v>383</v>
      </c>
      <c r="I203" s="213" t="s">
        <v>386</v>
      </c>
      <c r="J203" s="201">
        <v>120</v>
      </c>
    </row>
    <row r="204" spans="1:10" ht="24" x14ac:dyDescent="0.25">
      <c r="A204" s="10" t="s">
        <v>66</v>
      </c>
      <c r="B204" s="11" t="s">
        <v>270</v>
      </c>
      <c r="C204" s="11" t="s">
        <v>26</v>
      </c>
      <c r="D204" s="11"/>
      <c r="E204" s="182"/>
      <c r="F204" s="183"/>
      <c r="G204" s="183"/>
      <c r="H204" s="184"/>
      <c r="I204" s="11"/>
      <c r="J204" s="185">
        <v>20862.599999999999</v>
      </c>
    </row>
    <row r="205" spans="1:10" x14ac:dyDescent="0.25">
      <c r="A205" s="18" t="s">
        <v>67</v>
      </c>
      <c r="B205" s="187" t="s">
        <v>270</v>
      </c>
      <c r="C205" s="187" t="s">
        <v>26</v>
      </c>
      <c r="D205" s="187" t="s">
        <v>10</v>
      </c>
      <c r="E205" s="234"/>
      <c r="F205" s="235"/>
      <c r="G205" s="235"/>
      <c r="H205" s="236"/>
      <c r="I205" s="187"/>
      <c r="J205" s="185">
        <v>20862.599999999999</v>
      </c>
    </row>
    <row r="206" spans="1:10" ht="36" x14ac:dyDescent="0.25">
      <c r="A206" s="186" t="s">
        <v>317</v>
      </c>
      <c r="B206" s="187" t="s">
        <v>270</v>
      </c>
      <c r="C206" s="187" t="s">
        <v>26</v>
      </c>
      <c r="D206" s="188" t="s">
        <v>10</v>
      </c>
      <c r="E206" s="238" t="s">
        <v>12</v>
      </c>
      <c r="F206" s="239" t="s">
        <v>272</v>
      </c>
      <c r="G206" s="239" t="s">
        <v>273</v>
      </c>
      <c r="H206" s="240" t="s">
        <v>274</v>
      </c>
      <c r="I206" s="240"/>
      <c r="J206" s="206">
        <v>20862.599999999999</v>
      </c>
    </row>
    <row r="207" spans="1:10" ht="24" x14ac:dyDescent="0.25">
      <c r="A207" s="192" t="s">
        <v>387</v>
      </c>
      <c r="B207" s="193" t="s">
        <v>270</v>
      </c>
      <c r="C207" s="193" t="s">
        <v>26</v>
      </c>
      <c r="D207" s="194" t="s">
        <v>10</v>
      </c>
      <c r="E207" s="210" t="s">
        <v>12</v>
      </c>
      <c r="F207" s="211" t="s">
        <v>8</v>
      </c>
      <c r="G207" s="211" t="s">
        <v>273</v>
      </c>
      <c r="H207" s="212" t="s">
        <v>274</v>
      </c>
      <c r="I207" s="212"/>
      <c r="J207" s="226">
        <v>20862.599999999999</v>
      </c>
    </row>
    <row r="208" spans="1:10" x14ac:dyDescent="0.25">
      <c r="A208" s="16" t="s">
        <v>388</v>
      </c>
      <c r="B208" s="14" t="s">
        <v>270</v>
      </c>
      <c r="C208" s="14" t="s">
        <v>26</v>
      </c>
      <c r="D208" s="23" t="s">
        <v>10</v>
      </c>
      <c r="E208" s="243" t="s">
        <v>12</v>
      </c>
      <c r="F208" s="244" t="s">
        <v>8</v>
      </c>
      <c r="G208" s="244" t="s">
        <v>273</v>
      </c>
      <c r="H208" s="245" t="s">
        <v>389</v>
      </c>
      <c r="I208" s="245"/>
      <c r="J208" s="219">
        <v>20862.599999999999</v>
      </c>
    </row>
    <row r="209" spans="1:10" x14ac:dyDescent="0.25">
      <c r="A209" s="192" t="s">
        <v>390</v>
      </c>
      <c r="B209" s="14" t="s">
        <v>270</v>
      </c>
      <c r="C209" s="14" t="s">
        <v>26</v>
      </c>
      <c r="D209" s="23" t="s">
        <v>10</v>
      </c>
      <c r="E209" s="215" t="s">
        <v>12</v>
      </c>
      <c r="F209" s="216" t="s">
        <v>8</v>
      </c>
      <c r="G209" s="216" t="s">
        <v>273</v>
      </c>
      <c r="H209" s="217" t="s">
        <v>389</v>
      </c>
      <c r="I209" s="223">
        <v>700</v>
      </c>
      <c r="J209" s="197">
        <v>20862.599999999999</v>
      </c>
    </row>
    <row r="210" spans="1:10" x14ac:dyDescent="0.25">
      <c r="A210" s="202" t="s">
        <v>388</v>
      </c>
      <c r="B210" s="208" t="s">
        <v>270</v>
      </c>
      <c r="C210" s="208" t="s">
        <v>26</v>
      </c>
      <c r="D210" s="209" t="s">
        <v>10</v>
      </c>
      <c r="E210" s="210" t="s">
        <v>12</v>
      </c>
      <c r="F210" s="211" t="s">
        <v>8</v>
      </c>
      <c r="G210" s="211" t="s">
        <v>273</v>
      </c>
      <c r="H210" s="212" t="s">
        <v>389</v>
      </c>
      <c r="I210" s="224">
        <v>730</v>
      </c>
      <c r="J210" s="201">
        <v>20862.599999999999</v>
      </c>
    </row>
    <row r="211" spans="1:10" x14ac:dyDescent="0.25">
      <c r="A211" s="202"/>
      <c r="B211" s="208"/>
      <c r="C211" s="208"/>
      <c r="D211" s="209"/>
      <c r="E211" s="210"/>
      <c r="F211" s="211"/>
      <c r="G211" s="211"/>
      <c r="H211" s="212"/>
      <c r="I211" s="224"/>
      <c r="J211" s="226"/>
    </row>
    <row r="212" spans="1:10" ht="36" x14ac:dyDescent="0.25">
      <c r="A212" s="10" t="s">
        <v>391</v>
      </c>
      <c r="B212" s="11" t="s">
        <v>392</v>
      </c>
      <c r="C212" s="11"/>
      <c r="D212" s="11"/>
      <c r="E212" s="182"/>
      <c r="F212" s="183"/>
      <c r="G212" s="183"/>
      <c r="H212" s="184"/>
      <c r="I212" s="11"/>
      <c r="J212" s="185">
        <v>163862.40000000002</v>
      </c>
    </row>
    <row r="213" spans="1:10" x14ac:dyDescent="0.25">
      <c r="A213" s="10" t="s">
        <v>9</v>
      </c>
      <c r="B213" s="11" t="s">
        <v>392</v>
      </c>
      <c r="C213" s="11" t="s">
        <v>10</v>
      </c>
      <c r="D213" s="11"/>
      <c r="E213" s="182"/>
      <c r="F213" s="183"/>
      <c r="G213" s="183"/>
      <c r="H213" s="184"/>
      <c r="I213" s="11"/>
      <c r="J213" s="185">
        <v>10425.200000000001</v>
      </c>
    </row>
    <row r="214" spans="1:10" x14ac:dyDescent="0.25">
      <c r="A214" s="18" t="s">
        <v>25</v>
      </c>
      <c r="B214" s="187" t="s">
        <v>392</v>
      </c>
      <c r="C214" s="187" t="s">
        <v>10</v>
      </c>
      <c r="D214" s="188" t="s">
        <v>26</v>
      </c>
      <c r="E214" s="188"/>
      <c r="F214" s="189"/>
      <c r="G214" s="189"/>
      <c r="H214" s="190"/>
      <c r="I214" s="190"/>
      <c r="J214" s="191">
        <v>10425.200000000001</v>
      </c>
    </row>
    <row r="215" spans="1:10" ht="24" x14ac:dyDescent="0.25">
      <c r="A215" s="10" t="s">
        <v>271</v>
      </c>
      <c r="B215" s="187" t="s">
        <v>392</v>
      </c>
      <c r="C215" s="187" t="s">
        <v>10</v>
      </c>
      <c r="D215" s="188" t="s">
        <v>26</v>
      </c>
      <c r="E215" s="188" t="s">
        <v>10</v>
      </c>
      <c r="F215" s="189" t="s">
        <v>272</v>
      </c>
      <c r="G215" s="189" t="s">
        <v>273</v>
      </c>
      <c r="H215" s="190" t="s">
        <v>274</v>
      </c>
      <c r="I215" s="190"/>
      <c r="J215" s="191">
        <v>192</v>
      </c>
    </row>
    <row r="216" spans="1:10" ht="24" x14ac:dyDescent="0.25">
      <c r="A216" s="192" t="s">
        <v>337</v>
      </c>
      <c r="B216" s="193" t="s">
        <v>392</v>
      </c>
      <c r="C216" s="193" t="s">
        <v>10</v>
      </c>
      <c r="D216" s="194" t="s">
        <v>26</v>
      </c>
      <c r="E216" s="194" t="s">
        <v>10</v>
      </c>
      <c r="F216" s="195" t="s">
        <v>7</v>
      </c>
      <c r="G216" s="195" t="s">
        <v>273</v>
      </c>
      <c r="H216" s="196" t="s">
        <v>274</v>
      </c>
      <c r="I216" s="196"/>
      <c r="J216" s="197">
        <v>192</v>
      </c>
    </row>
    <row r="217" spans="1:10" x14ac:dyDescent="0.25">
      <c r="A217" s="192" t="s">
        <v>335</v>
      </c>
      <c r="B217" s="17" t="s">
        <v>392</v>
      </c>
      <c r="C217" s="17" t="s">
        <v>10</v>
      </c>
      <c r="D217" s="198" t="s">
        <v>26</v>
      </c>
      <c r="E217" s="215" t="s">
        <v>10</v>
      </c>
      <c r="F217" s="216" t="s">
        <v>7</v>
      </c>
      <c r="G217" s="216" t="s">
        <v>273</v>
      </c>
      <c r="H217" s="217" t="s">
        <v>336</v>
      </c>
      <c r="I217" s="223"/>
      <c r="J217" s="225">
        <v>192</v>
      </c>
    </row>
    <row r="218" spans="1:10" ht="24" x14ac:dyDescent="0.25">
      <c r="A218" s="192" t="s">
        <v>306</v>
      </c>
      <c r="B218" s="14" t="s">
        <v>392</v>
      </c>
      <c r="C218" s="14" t="s">
        <v>10</v>
      </c>
      <c r="D218" s="23" t="s">
        <v>26</v>
      </c>
      <c r="E218" s="215" t="s">
        <v>10</v>
      </c>
      <c r="F218" s="216" t="s">
        <v>7</v>
      </c>
      <c r="G218" s="216" t="s">
        <v>273</v>
      </c>
      <c r="H218" s="217" t="s">
        <v>336</v>
      </c>
      <c r="I218" s="218" t="s">
        <v>291</v>
      </c>
      <c r="J218" s="201">
        <v>192</v>
      </c>
    </row>
    <row r="219" spans="1:10" ht="24" x14ac:dyDescent="0.25">
      <c r="A219" s="202" t="s">
        <v>292</v>
      </c>
      <c r="B219" s="208" t="s">
        <v>392</v>
      </c>
      <c r="C219" s="208" t="s">
        <v>10</v>
      </c>
      <c r="D219" s="209" t="s">
        <v>26</v>
      </c>
      <c r="E219" s="210" t="s">
        <v>10</v>
      </c>
      <c r="F219" s="211" t="s">
        <v>7</v>
      </c>
      <c r="G219" s="211" t="s">
        <v>273</v>
      </c>
      <c r="H219" s="212" t="s">
        <v>336</v>
      </c>
      <c r="I219" s="213" t="s">
        <v>293</v>
      </c>
      <c r="J219" s="197">
        <v>192</v>
      </c>
    </row>
    <row r="220" spans="1:10" ht="24" x14ac:dyDescent="0.25">
      <c r="A220" s="10" t="s">
        <v>374</v>
      </c>
      <c r="B220" s="187" t="s">
        <v>392</v>
      </c>
      <c r="C220" s="187" t="s">
        <v>10</v>
      </c>
      <c r="D220" s="188" t="s">
        <v>26</v>
      </c>
      <c r="E220" s="188" t="s">
        <v>14</v>
      </c>
      <c r="F220" s="189" t="s">
        <v>272</v>
      </c>
      <c r="G220" s="189" t="s">
        <v>273</v>
      </c>
      <c r="H220" s="190" t="s">
        <v>274</v>
      </c>
      <c r="I220" s="190"/>
      <c r="J220" s="191">
        <v>10233.200000000001</v>
      </c>
    </row>
    <row r="221" spans="1:10" x14ac:dyDescent="0.25">
      <c r="A221" s="192" t="s">
        <v>335</v>
      </c>
      <c r="B221" s="17" t="s">
        <v>392</v>
      </c>
      <c r="C221" s="17" t="s">
        <v>10</v>
      </c>
      <c r="D221" s="198" t="s">
        <v>26</v>
      </c>
      <c r="E221" s="215" t="s">
        <v>14</v>
      </c>
      <c r="F221" s="216" t="s">
        <v>272</v>
      </c>
      <c r="G221" s="216" t="s">
        <v>273</v>
      </c>
      <c r="H221" s="217" t="s">
        <v>336</v>
      </c>
      <c r="I221" s="223"/>
      <c r="J221" s="225">
        <v>10233.200000000001</v>
      </c>
    </row>
    <row r="222" spans="1:10" ht="24" x14ac:dyDescent="0.25">
      <c r="A222" s="192" t="s">
        <v>290</v>
      </c>
      <c r="B222" s="14" t="s">
        <v>392</v>
      </c>
      <c r="C222" s="14" t="s">
        <v>10</v>
      </c>
      <c r="D222" s="23" t="s">
        <v>26</v>
      </c>
      <c r="E222" s="215" t="s">
        <v>14</v>
      </c>
      <c r="F222" s="216" t="s">
        <v>272</v>
      </c>
      <c r="G222" s="216" t="s">
        <v>273</v>
      </c>
      <c r="H222" s="217" t="s">
        <v>336</v>
      </c>
      <c r="I222" s="218" t="s">
        <v>291</v>
      </c>
      <c r="J222" s="219">
        <v>10233.200000000001</v>
      </c>
    </row>
    <row r="223" spans="1:10" ht="24" x14ac:dyDescent="0.25">
      <c r="A223" s="202" t="s">
        <v>292</v>
      </c>
      <c r="B223" s="208" t="s">
        <v>392</v>
      </c>
      <c r="C223" s="208" t="s">
        <v>10</v>
      </c>
      <c r="D223" s="209" t="s">
        <v>26</v>
      </c>
      <c r="E223" s="210" t="s">
        <v>14</v>
      </c>
      <c r="F223" s="211" t="s">
        <v>272</v>
      </c>
      <c r="G223" s="211" t="s">
        <v>273</v>
      </c>
      <c r="H223" s="212" t="s">
        <v>336</v>
      </c>
      <c r="I223" s="213" t="s">
        <v>293</v>
      </c>
      <c r="J223" s="214">
        <v>10233.200000000001</v>
      </c>
    </row>
    <row r="224" spans="1:10" x14ac:dyDescent="0.25">
      <c r="A224" s="18" t="s">
        <v>34</v>
      </c>
      <c r="B224" s="11" t="s">
        <v>392</v>
      </c>
      <c r="C224" s="11" t="s">
        <v>16</v>
      </c>
      <c r="D224" s="11"/>
      <c r="E224" s="182"/>
      <c r="F224" s="183"/>
      <c r="G224" s="183"/>
      <c r="H224" s="184"/>
      <c r="I224" s="11"/>
      <c r="J224" s="185">
        <v>86594.3</v>
      </c>
    </row>
    <row r="225" spans="1:10" x14ac:dyDescent="0.25">
      <c r="A225" s="18" t="s">
        <v>36</v>
      </c>
      <c r="B225" s="11" t="s">
        <v>392</v>
      </c>
      <c r="C225" s="11" t="s">
        <v>16</v>
      </c>
      <c r="D225" s="11" t="s">
        <v>37</v>
      </c>
      <c r="E225" s="182"/>
      <c r="F225" s="183"/>
      <c r="G225" s="183"/>
      <c r="H225" s="184"/>
      <c r="I225" s="11"/>
      <c r="J225" s="185">
        <v>2666.2</v>
      </c>
    </row>
    <row r="226" spans="1:10" ht="24" x14ac:dyDescent="0.25">
      <c r="A226" s="18" t="s">
        <v>393</v>
      </c>
      <c r="B226" s="11" t="s">
        <v>392</v>
      </c>
      <c r="C226" s="11" t="s">
        <v>16</v>
      </c>
      <c r="D226" s="203" t="s">
        <v>37</v>
      </c>
      <c r="E226" s="203" t="s">
        <v>394</v>
      </c>
      <c r="F226" s="204" t="s">
        <v>272</v>
      </c>
      <c r="G226" s="204" t="s">
        <v>273</v>
      </c>
      <c r="H226" s="205" t="s">
        <v>274</v>
      </c>
      <c r="I226" s="205"/>
      <c r="J226" s="206">
        <v>2666.2</v>
      </c>
    </row>
    <row r="227" spans="1:10" x14ac:dyDescent="0.25">
      <c r="A227" s="16" t="s">
        <v>341</v>
      </c>
      <c r="B227" s="17" t="s">
        <v>392</v>
      </c>
      <c r="C227" s="17" t="s">
        <v>16</v>
      </c>
      <c r="D227" s="198" t="s">
        <v>37</v>
      </c>
      <c r="E227" s="243" t="s">
        <v>394</v>
      </c>
      <c r="F227" s="244" t="s">
        <v>272</v>
      </c>
      <c r="G227" s="244" t="s">
        <v>273</v>
      </c>
      <c r="H227" s="245" t="s">
        <v>342</v>
      </c>
      <c r="I227" s="245"/>
      <c r="J227" s="219">
        <v>1897.3999999999999</v>
      </c>
    </row>
    <row r="228" spans="1:10" ht="36" x14ac:dyDescent="0.25">
      <c r="A228" s="192" t="s">
        <v>279</v>
      </c>
      <c r="B228" s="17" t="s">
        <v>392</v>
      </c>
      <c r="C228" s="17" t="s">
        <v>16</v>
      </c>
      <c r="D228" s="198" t="s">
        <v>37</v>
      </c>
      <c r="E228" s="215" t="s">
        <v>394</v>
      </c>
      <c r="F228" s="216" t="s">
        <v>272</v>
      </c>
      <c r="G228" s="216" t="s">
        <v>273</v>
      </c>
      <c r="H228" s="217" t="s">
        <v>342</v>
      </c>
      <c r="I228" s="223">
        <v>100</v>
      </c>
      <c r="J228" s="201">
        <v>1661.5</v>
      </c>
    </row>
    <row r="229" spans="1:10" x14ac:dyDescent="0.25">
      <c r="A229" s="202" t="s">
        <v>343</v>
      </c>
      <c r="B229" s="193" t="s">
        <v>392</v>
      </c>
      <c r="C229" s="193" t="s">
        <v>16</v>
      </c>
      <c r="D229" s="194" t="s">
        <v>37</v>
      </c>
      <c r="E229" s="210" t="s">
        <v>394</v>
      </c>
      <c r="F229" s="211" t="s">
        <v>272</v>
      </c>
      <c r="G229" s="211" t="s">
        <v>273</v>
      </c>
      <c r="H229" s="212" t="s">
        <v>342</v>
      </c>
      <c r="I229" s="224">
        <v>110</v>
      </c>
      <c r="J229" s="197">
        <v>1661.5</v>
      </c>
    </row>
    <row r="230" spans="1:10" ht="24" x14ac:dyDescent="0.25">
      <c r="A230" s="192" t="s">
        <v>290</v>
      </c>
      <c r="B230" s="17" t="s">
        <v>392</v>
      </c>
      <c r="C230" s="17" t="s">
        <v>16</v>
      </c>
      <c r="D230" s="198" t="s">
        <v>37</v>
      </c>
      <c r="E230" s="215" t="s">
        <v>394</v>
      </c>
      <c r="F230" s="216" t="s">
        <v>272</v>
      </c>
      <c r="G230" s="216" t="s">
        <v>273</v>
      </c>
      <c r="H230" s="217" t="s">
        <v>342</v>
      </c>
      <c r="I230" s="223">
        <v>200</v>
      </c>
      <c r="J230" s="219">
        <v>203.8</v>
      </c>
    </row>
    <row r="231" spans="1:10" ht="24" x14ac:dyDescent="0.25">
      <c r="A231" s="202" t="s">
        <v>292</v>
      </c>
      <c r="B231" s="193" t="s">
        <v>392</v>
      </c>
      <c r="C231" s="193" t="s">
        <v>16</v>
      </c>
      <c r="D231" s="194" t="s">
        <v>37</v>
      </c>
      <c r="E231" s="210" t="s">
        <v>394</v>
      </c>
      <c r="F231" s="211" t="s">
        <v>272</v>
      </c>
      <c r="G231" s="211" t="s">
        <v>273</v>
      </c>
      <c r="H231" s="212" t="s">
        <v>342</v>
      </c>
      <c r="I231" s="224">
        <v>240</v>
      </c>
      <c r="J231" s="214">
        <v>203.8</v>
      </c>
    </row>
    <row r="232" spans="1:10" x14ac:dyDescent="0.25">
      <c r="A232" s="192" t="s">
        <v>294</v>
      </c>
      <c r="B232" s="17" t="s">
        <v>392</v>
      </c>
      <c r="C232" s="17" t="s">
        <v>16</v>
      </c>
      <c r="D232" s="198" t="s">
        <v>37</v>
      </c>
      <c r="E232" s="215" t="s">
        <v>394</v>
      </c>
      <c r="F232" s="216" t="s">
        <v>272</v>
      </c>
      <c r="G232" s="216" t="s">
        <v>273</v>
      </c>
      <c r="H232" s="217" t="s">
        <v>342</v>
      </c>
      <c r="I232" s="223">
        <v>800</v>
      </c>
      <c r="J232" s="219">
        <v>32.1</v>
      </c>
    </row>
    <row r="233" spans="1:10" x14ac:dyDescent="0.25">
      <c r="A233" s="202" t="s">
        <v>296</v>
      </c>
      <c r="B233" s="193" t="s">
        <v>392</v>
      </c>
      <c r="C233" s="193" t="s">
        <v>16</v>
      </c>
      <c r="D233" s="194" t="s">
        <v>37</v>
      </c>
      <c r="E233" s="210" t="s">
        <v>394</v>
      </c>
      <c r="F233" s="211" t="s">
        <v>272</v>
      </c>
      <c r="G233" s="211" t="s">
        <v>273</v>
      </c>
      <c r="H233" s="212" t="s">
        <v>342</v>
      </c>
      <c r="I233" s="224">
        <v>850</v>
      </c>
      <c r="J233" s="214">
        <v>32.1</v>
      </c>
    </row>
    <row r="234" spans="1:10" ht="24" x14ac:dyDescent="0.25">
      <c r="A234" s="232" t="s">
        <v>358</v>
      </c>
      <c r="B234" s="17" t="s">
        <v>392</v>
      </c>
      <c r="C234" s="17" t="s">
        <v>16</v>
      </c>
      <c r="D234" s="198" t="s">
        <v>37</v>
      </c>
      <c r="E234" s="243" t="s">
        <v>394</v>
      </c>
      <c r="F234" s="244" t="s">
        <v>272</v>
      </c>
      <c r="G234" s="244" t="s">
        <v>273</v>
      </c>
      <c r="H234" s="245" t="s">
        <v>359</v>
      </c>
      <c r="I234" s="245"/>
      <c r="J234" s="250">
        <v>7.3999999999999995</v>
      </c>
    </row>
    <row r="235" spans="1:10" ht="24" x14ac:dyDescent="0.25">
      <c r="A235" s="192" t="s">
        <v>290</v>
      </c>
      <c r="B235" s="17" t="s">
        <v>392</v>
      </c>
      <c r="C235" s="17" t="s">
        <v>16</v>
      </c>
      <c r="D235" s="198" t="s">
        <v>37</v>
      </c>
      <c r="E235" s="215" t="s">
        <v>394</v>
      </c>
      <c r="F235" s="216" t="s">
        <v>272</v>
      </c>
      <c r="G235" s="216" t="s">
        <v>273</v>
      </c>
      <c r="H235" s="217" t="s">
        <v>359</v>
      </c>
      <c r="I235" s="223">
        <v>200</v>
      </c>
      <c r="J235" s="201">
        <v>7.3999999999999995</v>
      </c>
    </row>
    <row r="236" spans="1:10" ht="24" x14ac:dyDescent="0.25">
      <c r="A236" s="202" t="s">
        <v>395</v>
      </c>
      <c r="B236" s="193" t="s">
        <v>392</v>
      </c>
      <c r="C236" s="193" t="s">
        <v>16</v>
      </c>
      <c r="D236" s="194" t="s">
        <v>37</v>
      </c>
      <c r="E236" s="210" t="s">
        <v>394</v>
      </c>
      <c r="F236" s="211" t="s">
        <v>272</v>
      </c>
      <c r="G236" s="211" t="s">
        <v>273</v>
      </c>
      <c r="H236" s="212" t="s">
        <v>359</v>
      </c>
      <c r="I236" s="224">
        <v>240</v>
      </c>
      <c r="J236" s="197">
        <v>7.3999999999999995</v>
      </c>
    </row>
    <row r="237" spans="1:10" ht="24" x14ac:dyDescent="0.25">
      <c r="A237" s="16" t="s">
        <v>396</v>
      </c>
      <c r="B237" s="17" t="s">
        <v>392</v>
      </c>
      <c r="C237" s="17" t="s">
        <v>16</v>
      </c>
      <c r="D237" s="198" t="s">
        <v>37</v>
      </c>
      <c r="E237" s="243" t="s">
        <v>394</v>
      </c>
      <c r="F237" s="244" t="s">
        <v>272</v>
      </c>
      <c r="G237" s="244" t="s">
        <v>273</v>
      </c>
      <c r="H237" s="245" t="s">
        <v>397</v>
      </c>
      <c r="I237" s="245"/>
      <c r="J237" s="250">
        <v>761.4</v>
      </c>
    </row>
    <row r="238" spans="1:10" ht="24" x14ac:dyDescent="0.25">
      <c r="A238" s="192" t="s">
        <v>306</v>
      </c>
      <c r="B238" s="17" t="s">
        <v>392</v>
      </c>
      <c r="C238" s="17" t="s">
        <v>16</v>
      </c>
      <c r="D238" s="198" t="s">
        <v>37</v>
      </c>
      <c r="E238" s="215" t="s">
        <v>394</v>
      </c>
      <c r="F238" s="216" t="s">
        <v>272</v>
      </c>
      <c r="G238" s="216" t="s">
        <v>273</v>
      </c>
      <c r="H238" s="217" t="s">
        <v>397</v>
      </c>
      <c r="I238" s="223">
        <v>200</v>
      </c>
      <c r="J238" s="225">
        <v>761.4</v>
      </c>
    </row>
    <row r="239" spans="1:10" ht="24" x14ac:dyDescent="0.25">
      <c r="A239" s="202" t="s">
        <v>292</v>
      </c>
      <c r="B239" s="193" t="s">
        <v>392</v>
      </c>
      <c r="C239" s="193" t="s">
        <v>16</v>
      </c>
      <c r="D239" s="194" t="s">
        <v>37</v>
      </c>
      <c r="E239" s="210" t="s">
        <v>394</v>
      </c>
      <c r="F239" s="211" t="s">
        <v>272</v>
      </c>
      <c r="G239" s="211" t="s">
        <v>273</v>
      </c>
      <c r="H239" s="212" t="s">
        <v>397</v>
      </c>
      <c r="I239" s="224">
        <v>240</v>
      </c>
      <c r="J239" s="226">
        <v>761.4</v>
      </c>
    </row>
    <row r="240" spans="1:10" x14ac:dyDescent="0.25">
      <c r="A240" s="18" t="s">
        <v>38</v>
      </c>
      <c r="B240" s="11" t="s">
        <v>392</v>
      </c>
      <c r="C240" s="11" t="s">
        <v>16</v>
      </c>
      <c r="D240" s="11" t="s">
        <v>31</v>
      </c>
      <c r="E240" s="182"/>
      <c r="F240" s="183"/>
      <c r="G240" s="183"/>
      <c r="H240" s="184"/>
      <c r="I240" s="11"/>
      <c r="J240" s="185">
        <v>78172.800000000003</v>
      </c>
    </row>
    <row r="241" spans="1:10" ht="24" x14ac:dyDescent="0.25">
      <c r="A241" s="230" t="s">
        <v>398</v>
      </c>
      <c r="B241" s="11" t="s">
        <v>392</v>
      </c>
      <c r="C241" s="11" t="s">
        <v>16</v>
      </c>
      <c r="D241" s="203" t="s">
        <v>31</v>
      </c>
      <c r="E241" s="203" t="s">
        <v>399</v>
      </c>
      <c r="F241" s="204" t="s">
        <v>272</v>
      </c>
      <c r="G241" s="204" t="s">
        <v>273</v>
      </c>
      <c r="H241" s="205" t="s">
        <v>334</v>
      </c>
      <c r="I241" s="205"/>
      <c r="J241" s="206">
        <v>10725.1</v>
      </c>
    </row>
    <row r="242" spans="1:10" ht="60" x14ac:dyDescent="0.25">
      <c r="A242" s="232" t="s">
        <v>400</v>
      </c>
      <c r="B242" s="17" t="s">
        <v>392</v>
      </c>
      <c r="C242" s="17" t="s">
        <v>16</v>
      </c>
      <c r="D242" s="198" t="s">
        <v>31</v>
      </c>
      <c r="E242" s="243" t="s">
        <v>399</v>
      </c>
      <c r="F242" s="244" t="s">
        <v>272</v>
      </c>
      <c r="G242" s="244" t="s">
        <v>273</v>
      </c>
      <c r="H242" s="245" t="s">
        <v>401</v>
      </c>
      <c r="I242" s="245"/>
      <c r="J242" s="250">
        <v>10725.1</v>
      </c>
    </row>
    <row r="243" spans="1:10" ht="24" x14ac:dyDescent="0.25">
      <c r="A243" s="192" t="s">
        <v>402</v>
      </c>
      <c r="B243" s="17" t="s">
        <v>392</v>
      </c>
      <c r="C243" s="17" t="s">
        <v>16</v>
      </c>
      <c r="D243" s="198" t="s">
        <v>31</v>
      </c>
      <c r="E243" s="215" t="s">
        <v>399</v>
      </c>
      <c r="F243" s="216" t="s">
        <v>272</v>
      </c>
      <c r="G243" s="216" t="s">
        <v>273</v>
      </c>
      <c r="H243" s="217" t="s">
        <v>401</v>
      </c>
      <c r="I243" s="223">
        <v>400</v>
      </c>
      <c r="J243" s="225">
        <v>10725.1</v>
      </c>
    </row>
    <row r="244" spans="1:10" x14ac:dyDescent="0.25">
      <c r="A244" s="251" t="s">
        <v>377</v>
      </c>
      <c r="B244" s="193" t="s">
        <v>392</v>
      </c>
      <c r="C244" s="193" t="s">
        <v>16</v>
      </c>
      <c r="D244" s="194" t="s">
        <v>31</v>
      </c>
      <c r="E244" s="210" t="s">
        <v>399</v>
      </c>
      <c r="F244" s="211" t="s">
        <v>272</v>
      </c>
      <c r="G244" s="211" t="s">
        <v>273</v>
      </c>
      <c r="H244" s="212" t="s">
        <v>401</v>
      </c>
      <c r="I244" s="224">
        <v>410</v>
      </c>
      <c r="J244" s="226">
        <v>10725.1</v>
      </c>
    </row>
    <row r="245" spans="1:10" ht="24" x14ac:dyDescent="0.25">
      <c r="A245" s="18" t="s">
        <v>393</v>
      </c>
      <c r="B245" s="11" t="s">
        <v>392</v>
      </c>
      <c r="C245" s="11" t="s">
        <v>16</v>
      </c>
      <c r="D245" s="203" t="s">
        <v>31</v>
      </c>
      <c r="E245" s="203" t="s">
        <v>394</v>
      </c>
      <c r="F245" s="204" t="s">
        <v>272</v>
      </c>
      <c r="G245" s="204" t="s">
        <v>273</v>
      </c>
      <c r="H245" s="205" t="s">
        <v>334</v>
      </c>
      <c r="I245" s="205"/>
      <c r="J245" s="206">
        <v>67447.7</v>
      </c>
    </row>
    <row r="246" spans="1:10" ht="24" x14ac:dyDescent="0.25">
      <c r="A246" s="232" t="s">
        <v>358</v>
      </c>
      <c r="B246" s="17" t="s">
        <v>392</v>
      </c>
      <c r="C246" s="17" t="s">
        <v>16</v>
      </c>
      <c r="D246" s="198" t="s">
        <v>31</v>
      </c>
      <c r="E246" s="243" t="s">
        <v>394</v>
      </c>
      <c r="F246" s="244" t="s">
        <v>272</v>
      </c>
      <c r="G246" s="244" t="s">
        <v>273</v>
      </c>
      <c r="H246" s="245" t="s">
        <v>359</v>
      </c>
      <c r="I246" s="245"/>
      <c r="J246" s="225">
        <v>60</v>
      </c>
    </row>
    <row r="247" spans="1:10" ht="24" x14ac:dyDescent="0.25">
      <c r="A247" s="192" t="s">
        <v>290</v>
      </c>
      <c r="B247" s="17" t="s">
        <v>392</v>
      </c>
      <c r="C247" s="17" t="s">
        <v>16</v>
      </c>
      <c r="D247" s="198" t="s">
        <v>31</v>
      </c>
      <c r="E247" s="215" t="s">
        <v>394</v>
      </c>
      <c r="F247" s="216" t="s">
        <v>272</v>
      </c>
      <c r="G247" s="216" t="s">
        <v>273</v>
      </c>
      <c r="H247" s="217" t="s">
        <v>359</v>
      </c>
      <c r="I247" s="223">
        <v>200</v>
      </c>
      <c r="J247" s="201">
        <v>60</v>
      </c>
    </row>
    <row r="248" spans="1:10" ht="24" x14ac:dyDescent="0.25">
      <c r="A248" s="202" t="s">
        <v>395</v>
      </c>
      <c r="B248" s="193" t="s">
        <v>392</v>
      </c>
      <c r="C248" s="193" t="s">
        <v>16</v>
      </c>
      <c r="D248" s="194" t="s">
        <v>31</v>
      </c>
      <c r="E248" s="210" t="s">
        <v>394</v>
      </c>
      <c r="F248" s="211" t="s">
        <v>272</v>
      </c>
      <c r="G248" s="211" t="s">
        <v>273</v>
      </c>
      <c r="H248" s="212" t="s">
        <v>359</v>
      </c>
      <c r="I248" s="224">
        <v>240</v>
      </c>
      <c r="J248" s="197">
        <v>60</v>
      </c>
    </row>
    <row r="249" spans="1:10" ht="24" x14ac:dyDescent="0.25">
      <c r="A249" s="13" t="s">
        <v>403</v>
      </c>
      <c r="B249" s="17" t="s">
        <v>392</v>
      </c>
      <c r="C249" s="17" t="s">
        <v>16</v>
      </c>
      <c r="D249" s="198" t="s">
        <v>31</v>
      </c>
      <c r="E249" s="243" t="s">
        <v>394</v>
      </c>
      <c r="F249" s="244" t="s">
        <v>272</v>
      </c>
      <c r="G249" s="244" t="s">
        <v>273</v>
      </c>
      <c r="H249" s="245" t="s">
        <v>404</v>
      </c>
      <c r="I249" s="245"/>
      <c r="J249" s="250">
        <v>31363.1</v>
      </c>
    </row>
    <row r="250" spans="1:10" ht="24" x14ac:dyDescent="0.25">
      <c r="A250" s="192" t="s">
        <v>306</v>
      </c>
      <c r="B250" s="17" t="s">
        <v>392</v>
      </c>
      <c r="C250" s="17" t="s">
        <v>16</v>
      </c>
      <c r="D250" s="198" t="s">
        <v>31</v>
      </c>
      <c r="E250" s="215" t="s">
        <v>394</v>
      </c>
      <c r="F250" s="216" t="s">
        <v>272</v>
      </c>
      <c r="G250" s="216" t="s">
        <v>273</v>
      </c>
      <c r="H250" s="217" t="s">
        <v>404</v>
      </c>
      <c r="I250" s="223">
        <v>200</v>
      </c>
      <c r="J250" s="225">
        <v>587.1</v>
      </c>
    </row>
    <row r="251" spans="1:10" ht="24" x14ac:dyDescent="0.25">
      <c r="A251" s="202" t="s">
        <v>292</v>
      </c>
      <c r="B251" s="193" t="s">
        <v>392</v>
      </c>
      <c r="C251" s="193" t="s">
        <v>16</v>
      </c>
      <c r="D251" s="194" t="s">
        <v>31</v>
      </c>
      <c r="E251" s="210" t="s">
        <v>394</v>
      </c>
      <c r="F251" s="211" t="s">
        <v>272</v>
      </c>
      <c r="G251" s="211" t="s">
        <v>273</v>
      </c>
      <c r="H251" s="212" t="s">
        <v>404</v>
      </c>
      <c r="I251" s="224">
        <v>240</v>
      </c>
      <c r="J251" s="226">
        <v>587.1</v>
      </c>
    </row>
    <row r="252" spans="1:10" x14ac:dyDescent="0.25">
      <c r="A252" s="192" t="s">
        <v>294</v>
      </c>
      <c r="B252" s="17" t="s">
        <v>392</v>
      </c>
      <c r="C252" s="17" t="s">
        <v>16</v>
      </c>
      <c r="D252" s="198" t="s">
        <v>31</v>
      </c>
      <c r="E252" s="215" t="s">
        <v>394</v>
      </c>
      <c r="F252" s="216" t="s">
        <v>272</v>
      </c>
      <c r="G252" s="216" t="s">
        <v>273</v>
      </c>
      <c r="H252" s="217" t="s">
        <v>404</v>
      </c>
      <c r="I252" s="223">
        <v>800</v>
      </c>
      <c r="J252" s="225">
        <v>30776</v>
      </c>
    </row>
    <row r="253" spans="1:10" ht="36" x14ac:dyDescent="0.25">
      <c r="A253" s="202" t="s">
        <v>353</v>
      </c>
      <c r="B253" s="193" t="s">
        <v>392</v>
      </c>
      <c r="C253" s="193" t="s">
        <v>16</v>
      </c>
      <c r="D253" s="194" t="s">
        <v>31</v>
      </c>
      <c r="E253" s="210" t="s">
        <v>394</v>
      </c>
      <c r="F253" s="211" t="s">
        <v>272</v>
      </c>
      <c r="G253" s="211" t="s">
        <v>273</v>
      </c>
      <c r="H253" s="212" t="s">
        <v>404</v>
      </c>
      <c r="I253" s="224">
        <v>810</v>
      </c>
      <c r="J253" s="226">
        <v>30776</v>
      </c>
    </row>
    <row r="254" spans="1:10" ht="60" x14ac:dyDescent="0.25">
      <c r="A254" s="232" t="s">
        <v>400</v>
      </c>
      <c r="B254" s="17" t="s">
        <v>392</v>
      </c>
      <c r="C254" s="17" t="s">
        <v>16</v>
      </c>
      <c r="D254" s="198" t="s">
        <v>31</v>
      </c>
      <c r="E254" s="243" t="s">
        <v>394</v>
      </c>
      <c r="F254" s="244" t="s">
        <v>272</v>
      </c>
      <c r="G254" s="244" t="s">
        <v>273</v>
      </c>
      <c r="H254" s="245" t="s">
        <v>401</v>
      </c>
      <c r="I254" s="245"/>
      <c r="J254" s="250">
        <v>4936.2999999999993</v>
      </c>
    </row>
    <row r="255" spans="1:10" ht="24" x14ac:dyDescent="0.25">
      <c r="A255" s="192" t="s">
        <v>405</v>
      </c>
      <c r="B255" s="17" t="s">
        <v>392</v>
      </c>
      <c r="C255" s="17" t="s">
        <v>16</v>
      </c>
      <c r="D255" s="198" t="s">
        <v>31</v>
      </c>
      <c r="E255" s="215" t="s">
        <v>394</v>
      </c>
      <c r="F255" s="216" t="s">
        <v>272</v>
      </c>
      <c r="G255" s="216" t="s">
        <v>273</v>
      </c>
      <c r="H255" s="217" t="s">
        <v>401</v>
      </c>
      <c r="I255" s="223">
        <v>200</v>
      </c>
      <c r="J255" s="225">
        <v>4936.2999999999993</v>
      </c>
    </row>
    <row r="256" spans="1:10" ht="24" x14ac:dyDescent="0.25">
      <c r="A256" s="202" t="s">
        <v>292</v>
      </c>
      <c r="B256" s="193" t="s">
        <v>392</v>
      </c>
      <c r="C256" s="193" t="s">
        <v>16</v>
      </c>
      <c r="D256" s="194" t="s">
        <v>31</v>
      </c>
      <c r="E256" s="210" t="s">
        <v>394</v>
      </c>
      <c r="F256" s="211" t="s">
        <v>272</v>
      </c>
      <c r="G256" s="211" t="s">
        <v>273</v>
      </c>
      <c r="H256" s="212" t="s">
        <v>401</v>
      </c>
      <c r="I256" s="224">
        <v>240</v>
      </c>
      <c r="J256" s="226">
        <v>4936.2999999999993</v>
      </c>
    </row>
    <row r="257" spans="1:10" ht="24" x14ac:dyDescent="0.25">
      <c r="A257" s="232" t="s">
        <v>406</v>
      </c>
      <c r="B257" s="17" t="s">
        <v>392</v>
      </c>
      <c r="C257" s="17" t="s">
        <v>16</v>
      </c>
      <c r="D257" s="198" t="s">
        <v>31</v>
      </c>
      <c r="E257" s="243" t="s">
        <v>394</v>
      </c>
      <c r="F257" s="244" t="s">
        <v>272</v>
      </c>
      <c r="G257" s="244" t="s">
        <v>273</v>
      </c>
      <c r="H257" s="245" t="s">
        <v>407</v>
      </c>
      <c r="I257" s="245"/>
      <c r="J257" s="250">
        <v>31088.300000000003</v>
      </c>
    </row>
    <row r="258" spans="1:10" ht="24" x14ac:dyDescent="0.25">
      <c r="A258" s="192" t="s">
        <v>405</v>
      </c>
      <c r="B258" s="17" t="s">
        <v>392</v>
      </c>
      <c r="C258" s="17" t="s">
        <v>16</v>
      </c>
      <c r="D258" s="198" t="s">
        <v>31</v>
      </c>
      <c r="E258" s="215" t="s">
        <v>394</v>
      </c>
      <c r="F258" s="216" t="s">
        <v>272</v>
      </c>
      <c r="G258" s="216" t="s">
        <v>273</v>
      </c>
      <c r="H258" s="217" t="s">
        <v>407</v>
      </c>
      <c r="I258" s="223">
        <v>200</v>
      </c>
      <c r="J258" s="225">
        <v>31088.300000000003</v>
      </c>
    </row>
    <row r="259" spans="1:10" ht="24" x14ac:dyDescent="0.25">
      <c r="A259" s="202" t="s">
        <v>292</v>
      </c>
      <c r="B259" s="193" t="s">
        <v>392</v>
      </c>
      <c r="C259" s="193" t="s">
        <v>16</v>
      </c>
      <c r="D259" s="194" t="s">
        <v>31</v>
      </c>
      <c r="E259" s="210" t="s">
        <v>394</v>
      </c>
      <c r="F259" s="211" t="s">
        <v>272</v>
      </c>
      <c r="G259" s="211" t="s">
        <v>273</v>
      </c>
      <c r="H259" s="252" t="s">
        <v>407</v>
      </c>
      <c r="I259" s="224">
        <v>240</v>
      </c>
      <c r="J259" s="226">
        <v>31088.300000000003</v>
      </c>
    </row>
    <row r="260" spans="1:10" x14ac:dyDescent="0.25">
      <c r="A260" s="18" t="s">
        <v>39</v>
      </c>
      <c r="B260" s="11" t="s">
        <v>392</v>
      </c>
      <c r="C260" s="11" t="s">
        <v>16</v>
      </c>
      <c r="D260" s="11" t="s">
        <v>40</v>
      </c>
      <c r="E260" s="182"/>
      <c r="F260" s="183"/>
      <c r="G260" s="183"/>
      <c r="H260" s="184"/>
      <c r="I260" s="11"/>
      <c r="J260" s="185">
        <v>5755.2999999999993</v>
      </c>
    </row>
    <row r="261" spans="1:10" ht="24" x14ac:dyDescent="0.25">
      <c r="A261" s="230" t="s">
        <v>398</v>
      </c>
      <c r="B261" s="11" t="s">
        <v>392</v>
      </c>
      <c r="C261" s="11" t="s">
        <v>16</v>
      </c>
      <c r="D261" s="203" t="s">
        <v>40</v>
      </c>
      <c r="E261" s="253" t="s">
        <v>399</v>
      </c>
      <c r="F261" s="254" t="s">
        <v>272</v>
      </c>
      <c r="G261" s="254" t="s">
        <v>273</v>
      </c>
      <c r="H261" s="255" t="s">
        <v>274</v>
      </c>
      <c r="I261" s="256"/>
      <c r="J261" s="257">
        <v>5698.4</v>
      </c>
    </row>
    <row r="262" spans="1:10" x14ac:dyDescent="0.25">
      <c r="A262" s="231" t="s">
        <v>341</v>
      </c>
      <c r="B262" s="14" t="s">
        <v>392</v>
      </c>
      <c r="C262" s="14" t="s">
        <v>16</v>
      </c>
      <c r="D262" s="23" t="s">
        <v>40</v>
      </c>
      <c r="E262" s="215" t="s">
        <v>399</v>
      </c>
      <c r="F262" s="216" t="s">
        <v>272</v>
      </c>
      <c r="G262" s="216" t="s">
        <v>273</v>
      </c>
      <c r="H262" s="217" t="s">
        <v>342</v>
      </c>
      <c r="I262" s="217"/>
      <c r="J262" s="225">
        <v>5698.4</v>
      </c>
    </row>
    <row r="263" spans="1:10" ht="36" x14ac:dyDescent="0.25">
      <c r="A263" s="192" t="s">
        <v>279</v>
      </c>
      <c r="B263" s="17" t="s">
        <v>392</v>
      </c>
      <c r="C263" s="17" t="s">
        <v>16</v>
      </c>
      <c r="D263" s="198" t="s">
        <v>40</v>
      </c>
      <c r="E263" s="215" t="s">
        <v>399</v>
      </c>
      <c r="F263" s="216" t="s">
        <v>272</v>
      </c>
      <c r="G263" s="216" t="s">
        <v>273</v>
      </c>
      <c r="H263" s="217" t="s">
        <v>342</v>
      </c>
      <c r="I263" s="223">
        <v>100</v>
      </c>
      <c r="J263" s="201">
        <v>5121.7</v>
      </c>
    </row>
    <row r="264" spans="1:10" x14ac:dyDescent="0.25">
      <c r="A264" s="202" t="s">
        <v>343</v>
      </c>
      <c r="B264" s="193" t="s">
        <v>392</v>
      </c>
      <c r="C264" s="193" t="s">
        <v>16</v>
      </c>
      <c r="D264" s="194" t="s">
        <v>40</v>
      </c>
      <c r="E264" s="210" t="s">
        <v>399</v>
      </c>
      <c r="F264" s="211" t="s">
        <v>272</v>
      </c>
      <c r="G264" s="211" t="s">
        <v>273</v>
      </c>
      <c r="H264" s="212" t="s">
        <v>342</v>
      </c>
      <c r="I264" s="224">
        <v>110</v>
      </c>
      <c r="J264" s="197">
        <v>5121.7</v>
      </c>
    </row>
    <row r="265" spans="1:10" ht="24" x14ac:dyDescent="0.25">
      <c r="A265" s="192" t="s">
        <v>306</v>
      </c>
      <c r="B265" s="17" t="s">
        <v>392</v>
      </c>
      <c r="C265" s="17" t="s">
        <v>16</v>
      </c>
      <c r="D265" s="198" t="s">
        <v>40</v>
      </c>
      <c r="E265" s="215" t="s">
        <v>399</v>
      </c>
      <c r="F265" s="216" t="s">
        <v>272</v>
      </c>
      <c r="G265" s="216" t="s">
        <v>273</v>
      </c>
      <c r="H265" s="217" t="s">
        <v>342</v>
      </c>
      <c r="I265" s="223">
        <v>200</v>
      </c>
      <c r="J265" s="219">
        <v>279.5</v>
      </c>
    </row>
    <row r="266" spans="1:10" ht="24" x14ac:dyDescent="0.25">
      <c r="A266" s="202" t="s">
        <v>292</v>
      </c>
      <c r="B266" s="193" t="s">
        <v>392</v>
      </c>
      <c r="C266" s="193" t="s">
        <v>16</v>
      </c>
      <c r="D266" s="194" t="s">
        <v>40</v>
      </c>
      <c r="E266" s="210" t="s">
        <v>399</v>
      </c>
      <c r="F266" s="211" t="s">
        <v>272</v>
      </c>
      <c r="G266" s="211" t="s">
        <v>273</v>
      </c>
      <c r="H266" s="212" t="s">
        <v>342</v>
      </c>
      <c r="I266" s="224">
        <v>240</v>
      </c>
      <c r="J266" s="214">
        <v>279.5</v>
      </c>
    </row>
    <row r="267" spans="1:10" x14ac:dyDescent="0.25">
      <c r="A267" s="192" t="s">
        <v>338</v>
      </c>
      <c r="B267" s="17" t="s">
        <v>392</v>
      </c>
      <c r="C267" s="17" t="s">
        <v>16</v>
      </c>
      <c r="D267" s="198" t="s">
        <v>40</v>
      </c>
      <c r="E267" s="215" t="s">
        <v>399</v>
      </c>
      <c r="F267" s="216" t="s">
        <v>272</v>
      </c>
      <c r="G267" s="216" t="s">
        <v>273</v>
      </c>
      <c r="H267" s="217" t="s">
        <v>342</v>
      </c>
      <c r="I267" s="223">
        <v>300</v>
      </c>
      <c r="J267" s="219">
        <v>297.2</v>
      </c>
    </row>
    <row r="268" spans="1:10" ht="24" x14ac:dyDescent="0.25">
      <c r="A268" s="202" t="s">
        <v>408</v>
      </c>
      <c r="B268" s="17" t="s">
        <v>392</v>
      </c>
      <c r="C268" s="17" t="s">
        <v>16</v>
      </c>
      <c r="D268" s="198" t="s">
        <v>40</v>
      </c>
      <c r="E268" s="215" t="s">
        <v>399</v>
      </c>
      <c r="F268" s="216" t="s">
        <v>272</v>
      </c>
      <c r="G268" s="216" t="s">
        <v>273</v>
      </c>
      <c r="H268" s="217" t="s">
        <v>342</v>
      </c>
      <c r="I268" s="224">
        <v>320</v>
      </c>
      <c r="J268" s="214">
        <v>297.2</v>
      </c>
    </row>
    <row r="269" spans="1:10" ht="24" x14ac:dyDescent="0.25">
      <c r="A269" s="227" t="s">
        <v>309</v>
      </c>
      <c r="B269" s="187" t="s">
        <v>392</v>
      </c>
      <c r="C269" s="187" t="s">
        <v>16</v>
      </c>
      <c r="D269" s="188" t="s">
        <v>40</v>
      </c>
      <c r="E269" s="188" t="s">
        <v>310</v>
      </c>
      <c r="F269" s="189" t="s">
        <v>272</v>
      </c>
      <c r="G269" s="189" t="s">
        <v>273</v>
      </c>
      <c r="H269" s="190" t="s">
        <v>274</v>
      </c>
      <c r="I269" s="190"/>
      <c r="J269" s="191">
        <v>56.9</v>
      </c>
    </row>
    <row r="270" spans="1:10" x14ac:dyDescent="0.25">
      <c r="A270" s="16" t="s">
        <v>311</v>
      </c>
      <c r="B270" s="14" t="s">
        <v>392</v>
      </c>
      <c r="C270" s="14" t="s">
        <v>16</v>
      </c>
      <c r="D270" s="23" t="s">
        <v>40</v>
      </c>
      <c r="E270" s="215" t="s">
        <v>310</v>
      </c>
      <c r="F270" s="216" t="s">
        <v>272</v>
      </c>
      <c r="G270" s="216" t="s">
        <v>273</v>
      </c>
      <c r="H270" s="217" t="s">
        <v>312</v>
      </c>
      <c r="I270" s="218"/>
      <c r="J270" s="225">
        <v>56.9</v>
      </c>
    </row>
    <row r="271" spans="1:10" ht="36" x14ac:dyDescent="0.25">
      <c r="A271" s="192" t="s">
        <v>279</v>
      </c>
      <c r="B271" s="17" t="s">
        <v>392</v>
      </c>
      <c r="C271" s="17" t="s">
        <v>16</v>
      </c>
      <c r="D271" s="198" t="s">
        <v>40</v>
      </c>
      <c r="E271" s="198" t="s">
        <v>310</v>
      </c>
      <c r="F271" s="199" t="s">
        <v>272</v>
      </c>
      <c r="G271" s="199" t="s">
        <v>273</v>
      </c>
      <c r="H271" s="200" t="s">
        <v>312</v>
      </c>
      <c r="I271" s="200" t="s">
        <v>280</v>
      </c>
      <c r="J271" s="201">
        <v>56.9</v>
      </c>
    </row>
    <row r="272" spans="1:10" x14ac:dyDescent="0.25">
      <c r="A272" s="202" t="s">
        <v>343</v>
      </c>
      <c r="B272" s="193" t="s">
        <v>392</v>
      </c>
      <c r="C272" s="193" t="s">
        <v>16</v>
      </c>
      <c r="D272" s="194" t="s">
        <v>40</v>
      </c>
      <c r="E272" s="194" t="s">
        <v>310</v>
      </c>
      <c r="F272" s="195" t="s">
        <v>272</v>
      </c>
      <c r="G272" s="195" t="s">
        <v>273</v>
      </c>
      <c r="H272" s="196" t="s">
        <v>312</v>
      </c>
      <c r="I272" s="196" t="s">
        <v>367</v>
      </c>
      <c r="J272" s="197">
        <v>56.9</v>
      </c>
    </row>
    <row r="273" spans="1:10" x14ac:dyDescent="0.25">
      <c r="A273" s="10" t="s">
        <v>41</v>
      </c>
      <c r="B273" s="11" t="s">
        <v>392</v>
      </c>
      <c r="C273" s="11" t="s">
        <v>18</v>
      </c>
      <c r="D273" s="11"/>
      <c r="E273" s="182"/>
      <c r="F273" s="183"/>
      <c r="G273" s="183"/>
      <c r="H273" s="184"/>
      <c r="I273" s="11"/>
      <c r="J273" s="185">
        <v>53783.400000000009</v>
      </c>
    </row>
    <row r="274" spans="1:10" x14ac:dyDescent="0.25">
      <c r="A274" s="18" t="s">
        <v>43</v>
      </c>
      <c r="B274" s="11" t="s">
        <v>392</v>
      </c>
      <c r="C274" s="11" t="s">
        <v>18</v>
      </c>
      <c r="D274" s="11" t="s">
        <v>12</v>
      </c>
      <c r="E274" s="182"/>
      <c r="F274" s="183"/>
      <c r="G274" s="183"/>
      <c r="H274" s="184"/>
      <c r="I274" s="11"/>
      <c r="J274" s="185">
        <v>1874.5</v>
      </c>
    </row>
    <row r="275" spans="1:10" ht="24" x14ac:dyDescent="0.25">
      <c r="A275" s="18" t="s">
        <v>393</v>
      </c>
      <c r="B275" s="11" t="s">
        <v>392</v>
      </c>
      <c r="C275" s="11" t="s">
        <v>18</v>
      </c>
      <c r="D275" s="203" t="s">
        <v>12</v>
      </c>
      <c r="E275" s="203" t="s">
        <v>394</v>
      </c>
      <c r="F275" s="204" t="s">
        <v>272</v>
      </c>
      <c r="G275" s="204" t="s">
        <v>273</v>
      </c>
      <c r="H275" s="205" t="s">
        <v>274</v>
      </c>
      <c r="I275" s="205"/>
      <c r="J275" s="206">
        <v>1401.4</v>
      </c>
    </row>
    <row r="276" spans="1:10" x14ac:dyDescent="0.25">
      <c r="A276" s="16" t="s">
        <v>409</v>
      </c>
      <c r="B276" s="17" t="s">
        <v>392</v>
      </c>
      <c r="C276" s="17" t="s">
        <v>18</v>
      </c>
      <c r="D276" s="198" t="s">
        <v>12</v>
      </c>
      <c r="E276" s="198" t="s">
        <v>394</v>
      </c>
      <c r="F276" s="199" t="s">
        <v>272</v>
      </c>
      <c r="G276" s="199" t="s">
        <v>273</v>
      </c>
      <c r="H276" s="200" t="s">
        <v>410</v>
      </c>
      <c r="I276" s="200"/>
      <c r="J276" s="201">
        <v>1401.4</v>
      </c>
    </row>
    <row r="277" spans="1:10" x14ac:dyDescent="0.25">
      <c r="A277" s="192" t="s">
        <v>294</v>
      </c>
      <c r="B277" s="17" t="s">
        <v>392</v>
      </c>
      <c r="C277" s="14" t="s">
        <v>18</v>
      </c>
      <c r="D277" s="23" t="s">
        <v>12</v>
      </c>
      <c r="E277" s="23" t="s">
        <v>394</v>
      </c>
      <c r="F277" s="229" t="s">
        <v>272</v>
      </c>
      <c r="G277" s="229" t="s">
        <v>273</v>
      </c>
      <c r="H277" s="218" t="s">
        <v>410</v>
      </c>
      <c r="I277" s="218" t="s">
        <v>295</v>
      </c>
      <c r="J277" s="219">
        <v>1401.4</v>
      </c>
    </row>
    <row r="278" spans="1:10" ht="36" x14ac:dyDescent="0.25">
      <c r="A278" s="202" t="s">
        <v>353</v>
      </c>
      <c r="B278" s="193" t="s">
        <v>392</v>
      </c>
      <c r="C278" s="193" t="s">
        <v>18</v>
      </c>
      <c r="D278" s="194" t="s">
        <v>12</v>
      </c>
      <c r="E278" s="194" t="s">
        <v>394</v>
      </c>
      <c r="F278" s="195" t="s">
        <v>272</v>
      </c>
      <c r="G278" s="195" t="s">
        <v>273</v>
      </c>
      <c r="H278" s="196" t="s">
        <v>410</v>
      </c>
      <c r="I278" s="196" t="s">
        <v>354</v>
      </c>
      <c r="J278" s="197">
        <v>1401.4</v>
      </c>
    </row>
    <row r="279" spans="1:10" ht="36" x14ac:dyDescent="0.25">
      <c r="A279" s="230" t="s">
        <v>411</v>
      </c>
      <c r="B279" s="11" t="s">
        <v>392</v>
      </c>
      <c r="C279" s="11" t="s">
        <v>18</v>
      </c>
      <c r="D279" s="203" t="s">
        <v>12</v>
      </c>
      <c r="E279" s="253" t="s">
        <v>412</v>
      </c>
      <c r="F279" s="254" t="s">
        <v>272</v>
      </c>
      <c r="G279" s="254" t="s">
        <v>273</v>
      </c>
      <c r="H279" s="255" t="s">
        <v>274</v>
      </c>
      <c r="I279" s="256"/>
      <c r="J279" s="257">
        <v>473.1</v>
      </c>
    </row>
    <row r="280" spans="1:10" ht="24" x14ac:dyDescent="0.25">
      <c r="A280" s="192" t="s">
        <v>413</v>
      </c>
      <c r="B280" s="14" t="s">
        <v>392</v>
      </c>
      <c r="C280" s="14" t="s">
        <v>18</v>
      </c>
      <c r="D280" s="23" t="s">
        <v>12</v>
      </c>
      <c r="E280" s="215" t="s">
        <v>412</v>
      </c>
      <c r="F280" s="216" t="s">
        <v>7</v>
      </c>
      <c r="G280" s="216" t="s">
        <v>273</v>
      </c>
      <c r="H280" s="217" t="s">
        <v>274</v>
      </c>
      <c r="I280" s="217"/>
      <c r="J280" s="225">
        <v>473.1</v>
      </c>
    </row>
    <row r="281" spans="1:10" ht="24" x14ac:dyDescent="0.25">
      <c r="A281" s="192" t="s">
        <v>414</v>
      </c>
      <c r="B281" s="14" t="s">
        <v>392</v>
      </c>
      <c r="C281" s="14" t="s">
        <v>18</v>
      </c>
      <c r="D281" s="23" t="s">
        <v>12</v>
      </c>
      <c r="E281" s="215" t="s">
        <v>412</v>
      </c>
      <c r="F281" s="216" t="s">
        <v>7</v>
      </c>
      <c r="G281" s="216" t="s">
        <v>273</v>
      </c>
      <c r="H281" s="217" t="s">
        <v>415</v>
      </c>
      <c r="I281" s="217"/>
      <c r="J281" s="225">
        <v>473.1</v>
      </c>
    </row>
    <row r="282" spans="1:10" ht="24" x14ac:dyDescent="0.25">
      <c r="A282" s="192" t="s">
        <v>306</v>
      </c>
      <c r="B282" s="14" t="s">
        <v>392</v>
      </c>
      <c r="C282" s="14" t="s">
        <v>18</v>
      </c>
      <c r="D282" s="23" t="s">
        <v>12</v>
      </c>
      <c r="E282" s="215" t="s">
        <v>412</v>
      </c>
      <c r="F282" s="216" t="s">
        <v>7</v>
      </c>
      <c r="G282" s="216" t="s">
        <v>273</v>
      </c>
      <c r="H282" s="217" t="s">
        <v>415</v>
      </c>
      <c r="I282" s="218" t="s">
        <v>291</v>
      </c>
      <c r="J282" s="225">
        <v>48</v>
      </c>
    </row>
    <row r="283" spans="1:10" ht="24" x14ac:dyDescent="0.25">
      <c r="A283" s="202" t="s">
        <v>395</v>
      </c>
      <c r="B283" s="208" t="s">
        <v>392</v>
      </c>
      <c r="C283" s="208" t="s">
        <v>18</v>
      </c>
      <c r="D283" s="209" t="s">
        <v>12</v>
      </c>
      <c r="E283" s="210" t="s">
        <v>412</v>
      </c>
      <c r="F283" s="211" t="s">
        <v>7</v>
      </c>
      <c r="G283" s="211" t="s">
        <v>273</v>
      </c>
      <c r="H283" s="212" t="s">
        <v>415</v>
      </c>
      <c r="I283" s="213" t="s">
        <v>293</v>
      </c>
      <c r="J283" s="226">
        <v>48</v>
      </c>
    </row>
    <row r="284" spans="1:10" x14ac:dyDescent="0.25">
      <c r="A284" s="192" t="s">
        <v>294</v>
      </c>
      <c r="B284" s="17" t="s">
        <v>392</v>
      </c>
      <c r="C284" s="14" t="s">
        <v>18</v>
      </c>
      <c r="D284" s="23" t="s">
        <v>12</v>
      </c>
      <c r="E284" s="23" t="s">
        <v>412</v>
      </c>
      <c r="F284" s="229" t="s">
        <v>7</v>
      </c>
      <c r="G284" s="229" t="s">
        <v>273</v>
      </c>
      <c r="H284" s="218" t="s">
        <v>415</v>
      </c>
      <c r="I284" s="218" t="s">
        <v>295</v>
      </c>
      <c r="J284" s="219">
        <v>425.1</v>
      </c>
    </row>
    <row r="285" spans="1:10" ht="36" x14ac:dyDescent="0.25">
      <c r="A285" s="202" t="s">
        <v>353</v>
      </c>
      <c r="B285" s="193" t="s">
        <v>392</v>
      </c>
      <c r="C285" s="193" t="s">
        <v>18</v>
      </c>
      <c r="D285" s="194" t="s">
        <v>12</v>
      </c>
      <c r="E285" s="194" t="s">
        <v>412</v>
      </c>
      <c r="F285" s="195" t="s">
        <v>7</v>
      </c>
      <c r="G285" s="195" t="s">
        <v>273</v>
      </c>
      <c r="H285" s="196" t="s">
        <v>415</v>
      </c>
      <c r="I285" s="196" t="s">
        <v>354</v>
      </c>
      <c r="J285" s="197">
        <v>425.1</v>
      </c>
    </row>
    <row r="286" spans="1:10" x14ac:dyDescent="0.25">
      <c r="A286" s="18" t="s">
        <v>44</v>
      </c>
      <c r="B286" s="11" t="s">
        <v>392</v>
      </c>
      <c r="C286" s="11" t="s">
        <v>18</v>
      </c>
      <c r="D286" s="11" t="s">
        <v>14</v>
      </c>
      <c r="E286" s="258"/>
      <c r="F286" s="259"/>
      <c r="G286" s="259"/>
      <c r="H286" s="260"/>
      <c r="I286" s="11"/>
      <c r="J286" s="185">
        <v>40574.100000000006</v>
      </c>
    </row>
    <row r="287" spans="1:10" ht="24" x14ac:dyDescent="0.25">
      <c r="A287" s="230" t="s">
        <v>416</v>
      </c>
      <c r="B287" s="11" t="s">
        <v>392</v>
      </c>
      <c r="C287" s="11" t="s">
        <v>18</v>
      </c>
      <c r="D287" s="203" t="s">
        <v>14</v>
      </c>
      <c r="E287" s="203" t="s">
        <v>22</v>
      </c>
      <c r="F287" s="204" t="s">
        <v>272</v>
      </c>
      <c r="G287" s="204" t="s">
        <v>273</v>
      </c>
      <c r="H287" s="205" t="s">
        <v>274</v>
      </c>
      <c r="I287" s="205"/>
      <c r="J287" s="206">
        <v>208</v>
      </c>
    </row>
    <row r="288" spans="1:10" ht="24" x14ac:dyDescent="0.25">
      <c r="A288" s="16" t="s">
        <v>358</v>
      </c>
      <c r="B288" s="14" t="s">
        <v>392</v>
      </c>
      <c r="C288" s="14" t="s">
        <v>18</v>
      </c>
      <c r="D288" s="23" t="s">
        <v>14</v>
      </c>
      <c r="E288" s="23" t="s">
        <v>22</v>
      </c>
      <c r="F288" s="229" t="s">
        <v>272</v>
      </c>
      <c r="G288" s="229" t="s">
        <v>273</v>
      </c>
      <c r="H288" s="218" t="s">
        <v>359</v>
      </c>
      <c r="I288" s="218"/>
      <c r="J288" s="225">
        <v>208</v>
      </c>
    </row>
    <row r="289" spans="1:10" ht="24" x14ac:dyDescent="0.25">
      <c r="A289" s="192" t="s">
        <v>290</v>
      </c>
      <c r="B289" s="14" t="s">
        <v>392</v>
      </c>
      <c r="C289" s="14" t="s">
        <v>18</v>
      </c>
      <c r="D289" s="23" t="s">
        <v>14</v>
      </c>
      <c r="E289" s="23" t="s">
        <v>22</v>
      </c>
      <c r="F289" s="229" t="s">
        <v>272</v>
      </c>
      <c r="G289" s="229" t="s">
        <v>273</v>
      </c>
      <c r="H289" s="218" t="s">
        <v>359</v>
      </c>
      <c r="I289" s="218" t="s">
        <v>291</v>
      </c>
      <c r="J289" s="225">
        <v>208</v>
      </c>
    </row>
    <row r="290" spans="1:10" ht="24" x14ac:dyDescent="0.25">
      <c r="A290" s="202" t="s">
        <v>395</v>
      </c>
      <c r="B290" s="208" t="s">
        <v>392</v>
      </c>
      <c r="C290" s="208" t="s">
        <v>18</v>
      </c>
      <c r="D290" s="209" t="s">
        <v>14</v>
      </c>
      <c r="E290" s="209" t="s">
        <v>22</v>
      </c>
      <c r="F290" s="228" t="s">
        <v>272</v>
      </c>
      <c r="G290" s="228" t="s">
        <v>273</v>
      </c>
      <c r="H290" s="213" t="s">
        <v>359</v>
      </c>
      <c r="I290" s="213" t="s">
        <v>293</v>
      </c>
      <c r="J290" s="226">
        <v>208</v>
      </c>
    </row>
    <row r="291" spans="1:10" x14ac:dyDescent="0.25">
      <c r="A291" s="230" t="s">
        <v>417</v>
      </c>
      <c r="B291" s="11" t="s">
        <v>392</v>
      </c>
      <c r="C291" s="11" t="s">
        <v>18</v>
      </c>
      <c r="D291" s="203" t="s">
        <v>14</v>
      </c>
      <c r="E291" s="203" t="s">
        <v>24</v>
      </c>
      <c r="F291" s="204" t="s">
        <v>272</v>
      </c>
      <c r="G291" s="204" t="s">
        <v>273</v>
      </c>
      <c r="H291" s="205" t="s">
        <v>274</v>
      </c>
      <c r="I291" s="205"/>
      <c r="J291" s="206">
        <v>175.6</v>
      </c>
    </row>
    <row r="292" spans="1:10" ht="24" x14ac:dyDescent="0.25">
      <c r="A292" s="16" t="s">
        <v>358</v>
      </c>
      <c r="B292" s="14" t="s">
        <v>392</v>
      </c>
      <c r="C292" s="14" t="s">
        <v>18</v>
      </c>
      <c r="D292" s="23" t="s">
        <v>14</v>
      </c>
      <c r="E292" s="23" t="s">
        <v>24</v>
      </c>
      <c r="F292" s="229" t="s">
        <v>272</v>
      </c>
      <c r="G292" s="229" t="s">
        <v>273</v>
      </c>
      <c r="H292" s="218" t="s">
        <v>359</v>
      </c>
      <c r="I292" s="218"/>
      <c r="J292" s="225">
        <v>175.6</v>
      </c>
    </row>
    <row r="293" spans="1:10" ht="24" x14ac:dyDescent="0.25">
      <c r="A293" s="192" t="s">
        <v>306</v>
      </c>
      <c r="B293" s="14" t="s">
        <v>392</v>
      </c>
      <c r="C293" s="14" t="s">
        <v>18</v>
      </c>
      <c r="D293" s="23" t="s">
        <v>14</v>
      </c>
      <c r="E293" s="23" t="s">
        <v>24</v>
      </c>
      <c r="F293" s="229" t="s">
        <v>272</v>
      </c>
      <c r="G293" s="229" t="s">
        <v>273</v>
      </c>
      <c r="H293" s="218" t="s">
        <v>359</v>
      </c>
      <c r="I293" s="218" t="s">
        <v>291</v>
      </c>
      <c r="J293" s="225">
        <v>175.6</v>
      </c>
    </row>
    <row r="294" spans="1:10" ht="24" x14ac:dyDescent="0.25">
      <c r="A294" s="202" t="s">
        <v>395</v>
      </c>
      <c r="B294" s="208" t="s">
        <v>392</v>
      </c>
      <c r="C294" s="208" t="s">
        <v>18</v>
      </c>
      <c r="D294" s="209" t="s">
        <v>14</v>
      </c>
      <c r="E294" s="209" t="s">
        <v>24</v>
      </c>
      <c r="F294" s="228" t="s">
        <v>272</v>
      </c>
      <c r="G294" s="228" t="s">
        <v>273</v>
      </c>
      <c r="H294" s="213" t="s">
        <v>359</v>
      </c>
      <c r="I294" s="213" t="s">
        <v>293</v>
      </c>
      <c r="J294" s="226">
        <v>175.6</v>
      </c>
    </row>
    <row r="295" spans="1:10" ht="24" x14ac:dyDescent="0.25">
      <c r="A295" s="230" t="s">
        <v>398</v>
      </c>
      <c r="B295" s="11" t="s">
        <v>392</v>
      </c>
      <c r="C295" s="11" t="s">
        <v>18</v>
      </c>
      <c r="D295" s="203" t="s">
        <v>14</v>
      </c>
      <c r="E295" s="203" t="s">
        <v>399</v>
      </c>
      <c r="F295" s="204" t="s">
        <v>272</v>
      </c>
      <c r="G295" s="204" t="s">
        <v>273</v>
      </c>
      <c r="H295" s="205" t="s">
        <v>274</v>
      </c>
      <c r="I295" s="205"/>
      <c r="J295" s="206">
        <v>3320.6</v>
      </c>
    </row>
    <row r="296" spans="1:10" ht="48" x14ac:dyDescent="0.25">
      <c r="A296" s="16" t="s">
        <v>418</v>
      </c>
      <c r="B296" s="14" t="s">
        <v>392</v>
      </c>
      <c r="C296" s="14" t="s">
        <v>18</v>
      </c>
      <c r="D296" s="23" t="s">
        <v>14</v>
      </c>
      <c r="E296" s="23" t="s">
        <v>399</v>
      </c>
      <c r="F296" s="229" t="s">
        <v>272</v>
      </c>
      <c r="G296" s="229" t="s">
        <v>273</v>
      </c>
      <c r="H296" s="218" t="s">
        <v>419</v>
      </c>
      <c r="I296" s="218"/>
      <c r="J296" s="225">
        <v>1320.6</v>
      </c>
    </row>
    <row r="297" spans="1:10" ht="24" x14ac:dyDescent="0.25">
      <c r="A297" s="192" t="s">
        <v>402</v>
      </c>
      <c r="B297" s="14" t="s">
        <v>392</v>
      </c>
      <c r="C297" s="14" t="s">
        <v>18</v>
      </c>
      <c r="D297" s="23" t="s">
        <v>14</v>
      </c>
      <c r="E297" s="23" t="s">
        <v>399</v>
      </c>
      <c r="F297" s="229" t="s">
        <v>272</v>
      </c>
      <c r="G297" s="229" t="s">
        <v>273</v>
      </c>
      <c r="H297" s="218" t="s">
        <v>419</v>
      </c>
      <c r="I297" s="218" t="s">
        <v>376</v>
      </c>
      <c r="J297" s="225">
        <v>1320.6</v>
      </c>
    </row>
    <row r="298" spans="1:10" x14ac:dyDescent="0.25">
      <c r="A298" s="251" t="s">
        <v>377</v>
      </c>
      <c r="B298" s="208" t="s">
        <v>392</v>
      </c>
      <c r="C298" s="208" t="s">
        <v>18</v>
      </c>
      <c r="D298" s="209" t="s">
        <v>14</v>
      </c>
      <c r="E298" s="209" t="s">
        <v>399</v>
      </c>
      <c r="F298" s="228" t="s">
        <v>272</v>
      </c>
      <c r="G298" s="228" t="s">
        <v>273</v>
      </c>
      <c r="H298" s="213" t="s">
        <v>419</v>
      </c>
      <c r="I298" s="213" t="s">
        <v>378</v>
      </c>
      <c r="J298" s="226">
        <v>1320.6</v>
      </c>
    </row>
    <row r="299" spans="1:10" ht="24" x14ac:dyDescent="0.25">
      <c r="A299" s="16" t="s">
        <v>420</v>
      </c>
      <c r="B299" s="14" t="s">
        <v>392</v>
      </c>
      <c r="C299" s="14" t="s">
        <v>18</v>
      </c>
      <c r="D299" s="23" t="s">
        <v>14</v>
      </c>
      <c r="E299" s="23" t="s">
        <v>399</v>
      </c>
      <c r="F299" s="229" t="s">
        <v>272</v>
      </c>
      <c r="G299" s="229" t="s">
        <v>273</v>
      </c>
      <c r="H299" s="218" t="s">
        <v>421</v>
      </c>
      <c r="I299" s="218"/>
      <c r="J299" s="225">
        <v>2000</v>
      </c>
    </row>
    <row r="300" spans="1:10" ht="24" x14ac:dyDescent="0.25">
      <c r="A300" s="192" t="s">
        <v>402</v>
      </c>
      <c r="B300" s="14" t="s">
        <v>392</v>
      </c>
      <c r="C300" s="14" t="s">
        <v>18</v>
      </c>
      <c r="D300" s="23" t="s">
        <v>14</v>
      </c>
      <c r="E300" s="23" t="s">
        <v>399</v>
      </c>
      <c r="F300" s="229" t="s">
        <v>272</v>
      </c>
      <c r="G300" s="229" t="s">
        <v>273</v>
      </c>
      <c r="H300" s="218" t="s">
        <v>421</v>
      </c>
      <c r="I300" s="218" t="s">
        <v>376</v>
      </c>
      <c r="J300" s="225">
        <v>2000</v>
      </c>
    </row>
    <row r="301" spans="1:10" x14ac:dyDescent="0.25">
      <c r="A301" s="251" t="s">
        <v>377</v>
      </c>
      <c r="B301" s="208" t="s">
        <v>392</v>
      </c>
      <c r="C301" s="208" t="s">
        <v>18</v>
      </c>
      <c r="D301" s="209" t="s">
        <v>14</v>
      </c>
      <c r="E301" s="209" t="s">
        <v>399</v>
      </c>
      <c r="F301" s="228" t="s">
        <v>272</v>
      </c>
      <c r="G301" s="228" t="s">
        <v>273</v>
      </c>
      <c r="H301" s="213" t="s">
        <v>421</v>
      </c>
      <c r="I301" s="213" t="s">
        <v>378</v>
      </c>
      <c r="J301" s="226">
        <v>2000</v>
      </c>
    </row>
    <row r="302" spans="1:10" ht="24" x14ac:dyDescent="0.25">
      <c r="A302" s="18" t="s">
        <v>393</v>
      </c>
      <c r="B302" s="11" t="s">
        <v>392</v>
      </c>
      <c r="C302" s="11" t="s">
        <v>18</v>
      </c>
      <c r="D302" s="203" t="s">
        <v>14</v>
      </c>
      <c r="E302" s="203" t="s">
        <v>394</v>
      </c>
      <c r="F302" s="204" t="s">
        <v>272</v>
      </c>
      <c r="G302" s="204" t="s">
        <v>273</v>
      </c>
      <c r="H302" s="205" t="s">
        <v>274</v>
      </c>
      <c r="I302" s="205"/>
      <c r="J302" s="206">
        <v>23966.5</v>
      </c>
    </row>
    <row r="303" spans="1:10" x14ac:dyDescent="0.25">
      <c r="A303" s="16" t="s">
        <v>422</v>
      </c>
      <c r="B303" s="17" t="s">
        <v>392</v>
      </c>
      <c r="C303" s="17" t="s">
        <v>18</v>
      </c>
      <c r="D303" s="198" t="s">
        <v>14</v>
      </c>
      <c r="E303" s="198" t="s">
        <v>394</v>
      </c>
      <c r="F303" s="199" t="s">
        <v>272</v>
      </c>
      <c r="G303" s="199" t="s">
        <v>273</v>
      </c>
      <c r="H303" s="200" t="s">
        <v>423</v>
      </c>
      <c r="I303" s="200"/>
      <c r="J303" s="225">
        <v>15289.900000000001</v>
      </c>
    </row>
    <row r="304" spans="1:10" ht="24" x14ac:dyDescent="0.25">
      <c r="A304" s="192" t="s">
        <v>424</v>
      </c>
      <c r="B304" s="17" t="s">
        <v>392</v>
      </c>
      <c r="C304" s="14" t="s">
        <v>18</v>
      </c>
      <c r="D304" s="23" t="s">
        <v>14</v>
      </c>
      <c r="E304" s="23" t="s">
        <v>394</v>
      </c>
      <c r="F304" s="229" t="s">
        <v>272</v>
      </c>
      <c r="G304" s="229" t="s">
        <v>273</v>
      </c>
      <c r="H304" s="218" t="s">
        <v>423</v>
      </c>
      <c r="I304" s="218" t="s">
        <v>291</v>
      </c>
      <c r="J304" s="225">
        <v>15289.900000000001</v>
      </c>
    </row>
    <row r="305" spans="1:10" ht="24" x14ac:dyDescent="0.25">
      <c r="A305" s="202" t="s">
        <v>395</v>
      </c>
      <c r="B305" s="193" t="s">
        <v>392</v>
      </c>
      <c r="C305" s="193" t="s">
        <v>18</v>
      </c>
      <c r="D305" s="194" t="s">
        <v>14</v>
      </c>
      <c r="E305" s="194" t="s">
        <v>394</v>
      </c>
      <c r="F305" s="195" t="s">
        <v>272</v>
      </c>
      <c r="G305" s="195" t="s">
        <v>273</v>
      </c>
      <c r="H305" s="196" t="s">
        <v>423</v>
      </c>
      <c r="I305" s="196" t="s">
        <v>293</v>
      </c>
      <c r="J305" s="261">
        <v>15289.900000000001</v>
      </c>
    </row>
    <row r="306" spans="1:10" x14ac:dyDescent="0.25">
      <c r="A306" s="16" t="s">
        <v>425</v>
      </c>
      <c r="B306" s="17" t="s">
        <v>392</v>
      </c>
      <c r="C306" s="17" t="s">
        <v>18</v>
      </c>
      <c r="D306" s="198" t="s">
        <v>14</v>
      </c>
      <c r="E306" s="198" t="s">
        <v>394</v>
      </c>
      <c r="F306" s="199" t="s">
        <v>272</v>
      </c>
      <c r="G306" s="199" t="s">
        <v>273</v>
      </c>
      <c r="H306" s="200" t="s">
        <v>426</v>
      </c>
      <c r="I306" s="200"/>
      <c r="J306" s="201">
        <v>5949.6</v>
      </c>
    </row>
    <row r="307" spans="1:10" x14ac:dyDescent="0.25">
      <c r="A307" s="192" t="s">
        <v>294</v>
      </c>
      <c r="B307" s="17" t="s">
        <v>392</v>
      </c>
      <c r="C307" s="17" t="s">
        <v>18</v>
      </c>
      <c r="D307" s="198" t="s">
        <v>14</v>
      </c>
      <c r="E307" s="198" t="s">
        <v>394</v>
      </c>
      <c r="F307" s="199" t="s">
        <v>272</v>
      </c>
      <c r="G307" s="199" t="s">
        <v>273</v>
      </c>
      <c r="H307" s="200" t="s">
        <v>426</v>
      </c>
      <c r="I307" s="218" t="s">
        <v>295</v>
      </c>
      <c r="J307" s="219">
        <v>5949.6</v>
      </c>
    </row>
    <row r="308" spans="1:10" ht="36" x14ac:dyDescent="0.25">
      <c r="A308" s="202" t="s">
        <v>353</v>
      </c>
      <c r="B308" s="193" t="s">
        <v>392</v>
      </c>
      <c r="C308" s="193" t="s">
        <v>18</v>
      </c>
      <c r="D308" s="194" t="s">
        <v>14</v>
      </c>
      <c r="E308" s="194" t="s">
        <v>394</v>
      </c>
      <c r="F308" s="195" t="s">
        <v>272</v>
      </c>
      <c r="G308" s="195" t="s">
        <v>273</v>
      </c>
      <c r="H308" s="196" t="s">
        <v>426</v>
      </c>
      <c r="I308" s="196" t="s">
        <v>354</v>
      </c>
      <c r="J308" s="201">
        <v>5949.6</v>
      </c>
    </row>
    <row r="309" spans="1:10" x14ac:dyDescent="0.25">
      <c r="A309" s="16" t="s">
        <v>427</v>
      </c>
      <c r="B309" s="17" t="s">
        <v>392</v>
      </c>
      <c r="C309" s="17" t="s">
        <v>18</v>
      </c>
      <c r="D309" s="198" t="s">
        <v>14</v>
      </c>
      <c r="E309" s="198" t="s">
        <v>394</v>
      </c>
      <c r="F309" s="199" t="s">
        <v>272</v>
      </c>
      <c r="G309" s="199" t="s">
        <v>273</v>
      </c>
      <c r="H309" s="200" t="s">
        <v>428</v>
      </c>
      <c r="I309" s="200"/>
      <c r="J309" s="201">
        <v>2726.9999999999995</v>
      </c>
    </row>
    <row r="310" spans="1:10" ht="24" x14ac:dyDescent="0.25">
      <c r="A310" s="192" t="s">
        <v>290</v>
      </c>
      <c r="B310" s="17" t="s">
        <v>392</v>
      </c>
      <c r="C310" s="14" t="s">
        <v>18</v>
      </c>
      <c r="D310" s="23" t="s">
        <v>14</v>
      </c>
      <c r="E310" s="23" t="s">
        <v>394</v>
      </c>
      <c r="F310" s="229" t="s">
        <v>272</v>
      </c>
      <c r="G310" s="229" t="s">
        <v>273</v>
      </c>
      <c r="H310" s="218" t="s">
        <v>428</v>
      </c>
      <c r="I310" s="218" t="s">
        <v>291</v>
      </c>
      <c r="J310" s="219">
        <v>2240.2999999999997</v>
      </c>
    </row>
    <row r="311" spans="1:10" ht="24" x14ac:dyDescent="0.25">
      <c r="A311" s="202" t="s">
        <v>292</v>
      </c>
      <c r="B311" s="193" t="s">
        <v>392</v>
      </c>
      <c r="C311" s="193" t="s">
        <v>18</v>
      </c>
      <c r="D311" s="194" t="s">
        <v>14</v>
      </c>
      <c r="E311" s="194" t="s">
        <v>394</v>
      </c>
      <c r="F311" s="195" t="s">
        <v>272</v>
      </c>
      <c r="G311" s="195" t="s">
        <v>273</v>
      </c>
      <c r="H311" s="196" t="s">
        <v>428</v>
      </c>
      <c r="I311" s="196" t="s">
        <v>293</v>
      </c>
      <c r="J311" s="197">
        <v>2240.2999999999997</v>
      </c>
    </row>
    <row r="312" spans="1:10" x14ac:dyDescent="0.25">
      <c r="A312" s="192" t="s">
        <v>294</v>
      </c>
      <c r="B312" s="17" t="s">
        <v>392</v>
      </c>
      <c r="C312" s="14" t="s">
        <v>18</v>
      </c>
      <c r="D312" s="23" t="s">
        <v>14</v>
      </c>
      <c r="E312" s="23" t="s">
        <v>394</v>
      </c>
      <c r="F312" s="229" t="s">
        <v>272</v>
      </c>
      <c r="G312" s="229" t="s">
        <v>273</v>
      </c>
      <c r="H312" s="218" t="s">
        <v>428</v>
      </c>
      <c r="I312" s="218" t="s">
        <v>295</v>
      </c>
      <c r="J312" s="219">
        <v>486.7</v>
      </c>
    </row>
    <row r="313" spans="1:10" ht="36" x14ac:dyDescent="0.25">
      <c r="A313" s="202" t="s">
        <v>429</v>
      </c>
      <c r="B313" s="193" t="s">
        <v>392</v>
      </c>
      <c r="C313" s="193" t="s">
        <v>18</v>
      </c>
      <c r="D313" s="194" t="s">
        <v>14</v>
      </c>
      <c r="E313" s="194" t="s">
        <v>394</v>
      </c>
      <c r="F313" s="195" t="s">
        <v>272</v>
      </c>
      <c r="G313" s="195" t="s">
        <v>273</v>
      </c>
      <c r="H313" s="196" t="s">
        <v>428</v>
      </c>
      <c r="I313" s="196" t="s">
        <v>354</v>
      </c>
      <c r="J313" s="197">
        <v>486.7</v>
      </c>
    </row>
    <row r="314" spans="1:10" ht="24" x14ac:dyDescent="0.25">
      <c r="A314" s="18" t="s">
        <v>430</v>
      </c>
      <c r="B314" s="11" t="s">
        <v>392</v>
      </c>
      <c r="C314" s="11" t="s">
        <v>18</v>
      </c>
      <c r="D314" s="203" t="s">
        <v>14</v>
      </c>
      <c r="E314" s="203" t="s">
        <v>431</v>
      </c>
      <c r="F314" s="204" t="s">
        <v>272</v>
      </c>
      <c r="G314" s="204" t="s">
        <v>273</v>
      </c>
      <c r="H314" s="205" t="s">
        <v>274</v>
      </c>
      <c r="I314" s="205"/>
      <c r="J314" s="206">
        <v>12903.400000000001</v>
      </c>
    </row>
    <row r="315" spans="1:10" ht="24" x14ac:dyDescent="0.25">
      <c r="A315" s="16" t="s">
        <v>432</v>
      </c>
      <c r="B315" s="17" t="s">
        <v>392</v>
      </c>
      <c r="C315" s="17" t="s">
        <v>18</v>
      </c>
      <c r="D315" s="198" t="s">
        <v>14</v>
      </c>
      <c r="E315" s="198" t="s">
        <v>431</v>
      </c>
      <c r="F315" s="199" t="s">
        <v>272</v>
      </c>
      <c r="G315" s="199" t="s">
        <v>273</v>
      </c>
      <c r="H315" s="200" t="s">
        <v>359</v>
      </c>
      <c r="I315" s="200"/>
      <c r="J315" s="201">
        <v>1235.1999999999998</v>
      </c>
    </row>
    <row r="316" spans="1:10" ht="24" x14ac:dyDescent="0.25">
      <c r="A316" s="192" t="s">
        <v>306</v>
      </c>
      <c r="B316" s="17" t="s">
        <v>392</v>
      </c>
      <c r="C316" s="14" t="s">
        <v>18</v>
      </c>
      <c r="D316" s="23" t="s">
        <v>14</v>
      </c>
      <c r="E316" s="23" t="s">
        <v>431</v>
      </c>
      <c r="F316" s="229" t="s">
        <v>272</v>
      </c>
      <c r="G316" s="229" t="s">
        <v>273</v>
      </c>
      <c r="H316" s="218" t="s">
        <v>359</v>
      </c>
      <c r="I316" s="218" t="s">
        <v>291</v>
      </c>
      <c r="J316" s="219">
        <v>1235.1999999999998</v>
      </c>
    </row>
    <row r="317" spans="1:10" ht="24" x14ac:dyDescent="0.25">
      <c r="A317" s="202" t="s">
        <v>395</v>
      </c>
      <c r="B317" s="193" t="s">
        <v>392</v>
      </c>
      <c r="C317" s="193" t="s">
        <v>18</v>
      </c>
      <c r="D317" s="194" t="s">
        <v>14</v>
      </c>
      <c r="E317" s="194" t="s">
        <v>431</v>
      </c>
      <c r="F317" s="195" t="s">
        <v>272</v>
      </c>
      <c r="G317" s="195" t="s">
        <v>273</v>
      </c>
      <c r="H317" s="196" t="s">
        <v>359</v>
      </c>
      <c r="I317" s="196" t="s">
        <v>293</v>
      </c>
      <c r="J317" s="197">
        <v>1235.1999999999998</v>
      </c>
    </row>
    <row r="318" spans="1:10" ht="36" x14ac:dyDescent="0.25">
      <c r="A318" s="16" t="s">
        <v>433</v>
      </c>
      <c r="B318" s="17" t="s">
        <v>392</v>
      </c>
      <c r="C318" s="17" t="s">
        <v>18</v>
      </c>
      <c r="D318" s="198" t="s">
        <v>14</v>
      </c>
      <c r="E318" s="243" t="s">
        <v>431</v>
      </c>
      <c r="F318" s="244" t="s">
        <v>272</v>
      </c>
      <c r="G318" s="244" t="s">
        <v>434</v>
      </c>
      <c r="H318" s="245" t="s">
        <v>274</v>
      </c>
      <c r="I318" s="200"/>
      <c r="J318" s="225">
        <v>11668.2</v>
      </c>
    </row>
    <row r="319" spans="1:10" x14ac:dyDescent="0.25">
      <c r="A319" s="16" t="s">
        <v>435</v>
      </c>
      <c r="B319" s="17" t="s">
        <v>392</v>
      </c>
      <c r="C319" s="17" t="s">
        <v>18</v>
      </c>
      <c r="D319" s="198" t="s">
        <v>14</v>
      </c>
      <c r="E319" s="243" t="s">
        <v>431</v>
      </c>
      <c r="F319" s="244" t="s">
        <v>272</v>
      </c>
      <c r="G319" s="244" t="s">
        <v>434</v>
      </c>
      <c r="H319" s="245" t="s">
        <v>436</v>
      </c>
      <c r="I319" s="200"/>
      <c r="J319" s="225">
        <v>11668.2</v>
      </c>
    </row>
    <row r="320" spans="1:10" x14ac:dyDescent="0.25">
      <c r="A320" s="192" t="s">
        <v>437</v>
      </c>
      <c r="B320" s="17" t="s">
        <v>392</v>
      </c>
      <c r="C320" s="14" t="s">
        <v>18</v>
      </c>
      <c r="D320" s="23" t="s">
        <v>14</v>
      </c>
      <c r="E320" s="215" t="s">
        <v>431</v>
      </c>
      <c r="F320" s="216" t="s">
        <v>272</v>
      </c>
      <c r="G320" s="216" t="s">
        <v>434</v>
      </c>
      <c r="H320" s="217" t="s">
        <v>436</v>
      </c>
      <c r="I320" s="218" t="s">
        <v>291</v>
      </c>
      <c r="J320" s="225">
        <v>11668.2</v>
      </c>
    </row>
    <row r="321" spans="1:10" ht="24" x14ac:dyDescent="0.25">
      <c r="A321" s="262" t="s">
        <v>395</v>
      </c>
      <c r="B321" s="193" t="s">
        <v>392</v>
      </c>
      <c r="C321" s="193" t="s">
        <v>18</v>
      </c>
      <c r="D321" s="194" t="s">
        <v>14</v>
      </c>
      <c r="E321" s="215" t="s">
        <v>431</v>
      </c>
      <c r="F321" s="216" t="s">
        <v>272</v>
      </c>
      <c r="G321" s="216" t="s">
        <v>434</v>
      </c>
      <c r="H321" s="217" t="s">
        <v>436</v>
      </c>
      <c r="I321" s="196" t="s">
        <v>293</v>
      </c>
      <c r="J321" s="226">
        <v>11668.2</v>
      </c>
    </row>
    <row r="322" spans="1:10" x14ac:dyDescent="0.25">
      <c r="A322" s="10" t="s">
        <v>45</v>
      </c>
      <c r="B322" s="11" t="s">
        <v>392</v>
      </c>
      <c r="C322" s="11" t="s">
        <v>18</v>
      </c>
      <c r="D322" s="11" t="s">
        <v>18</v>
      </c>
      <c r="E322" s="263"/>
      <c r="F322" s="264"/>
      <c r="G322" s="264"/>
      <c r="H322" s="265"/>
      <c r="I322" s="14"/>
      <c r="J322" s="237">
        <v>11334.8</v>
      </c>
    </row>
    <row r="323" spans="1:10" ht="24" x14ac:dyDescent="0.25">
      <c r="A323" s="186" t="s">
        <v>271</v>
      </c>
      <c r="B323" s="187" t="s">
        <v>392</v>
      </c>
      <c r="C323" s="187" t="s">
        <v>18</v>
      </c>
      <c r="D323" s="188" t="s">
        <v>18</v>
      </c>
      <c r="E323" s="188" t="s">
        <v>10</v>
      </c>
      <c r="F323" s="189" t="s">
        <v>272</v>
      </c>
      <c r="G323" s="189" t="s">
        <v>273</v>
      </c>
      <c r="H323" s="190" t="s">
        <v>274</v>
      </c>
      <c r="I323" s="190"/>
      <c r="J323" s="191">
        <v>11334.8</v>
      </c>
    </row>
    <row r="324" spans="1:10" ht="84" x14ac:dyDescent="0.25">
      <c r="A324" s="192" t="s">
        <v>275</v>
      </c>
      <c r="B324" s="193" t="s">
        <v>392</v>
      </c>
      <c r="C324" s="193" t="s">
        <v>18</v>
      </c>
      <c r="D324" s="194" t="s">
        <v>18</v>
      </c>
      <c r="E324" s="194" t="s">
        <v>10</v>
      </c>
      <c r="F324" s="195" t="s">
        <v>276</v>
      </c>
      <c r="G324" s="195" t="s">
        <v>273</v>
      </c>
      <c r="H324" s="196" t="s">
        <v>274</v>
      </c>
      <c r="I324" s="196"/>
      <c r="J324" s="197">
        <v>11334.8</v>
      </c>
    </row>
    <row r="325" spans="1:10" ht="36" x14ac:dyDescent="0.25">
      <c r="A325" s="192" t="s">
        <v>438</v>
      </c>
      <c r="B325" s="17" t="s">
        <v>392</v>
      </c>
      <c r="C325" s="17" t="s">
        <v>18</v>
      </c>
      <c r="D325" s="198" t="s">
        <v>18</v>
      </c>
      <c r="E325" s="215" t="s">
        <v>10</v>
      </c>
      <c r="F325" s="216" t="s">
        <v>276</v>
      </c>
      <c r="G325" s="216" t="s">
        <v>273</v>
      </c>
      <c r="H325" s="217" t="s">
        <v>439</v>
      </c>
      <c r="I325" s="223"/>
      <c r="J325" s="225">
        <v>5</v>
      </c>
    </row>
    <row r="326" spans="1:10" ht="24" x14ac:dyDescent="0.25">
      <c r="A326" s="192" t="s">
        <v>290</v>
      </c>
      <c r="B326" s="17" t="s">
        <v>392</v>
      </c>
      <c r="C326" s="17" t="s">
        <v>18</v>
      </c>
      <c r="D326" s="198" t="s">
        <v>18</v>
      </c>
      <c r="E326" s="215" t="s">
        <v>10</v>
      </c>
      <c r="F326" s="216" t="s">
        <v>276</v>
      </c>
      <c r="G326" s="216" t="s">
        <v>273</v>
      </c>
      <c r="H326" s="217" t="s">
        <v>439</v>
      </c>
      <c r="I326" s="223">
        <v>200</v>
      </c>
      <c r="J326" s="225">
        <v>5</v>
      </c>
    </row>
    <row r="327" spans="1:10" ht="24" x14ac:dyDescent="0.25">
      <c r="A327" s="202" t="s">
        <v>292</v>
      </c>
      <c r="B327" s="193" t="s">
        <v>392</v>
      </c>
      <c r="C327" s="193" t="s">
        <v>18</v>
      </c>
      <c r="D327" s="194" t="s">
        <v>18</v>
      </c>
      <c r="E327" s="210" t="s">
        <v>10</v>
      </c>
      <c r="F327" s="211" t="s">
        <v>276</v>
      </c>
      <c r="G327" s="211" t="s">
        <v>273</v>
      </c>
      <c r="H327" s="212" t="s">
        <v>439</v>
      </c>
      <c r="I327" s="224">
        <v>240</v>
      </c>
      <c r="J327" s="226">
        <v>5</v>
      </c>
    </row>
    <row r="328" spans="1:10" ht="24" x14ac:dyDescent="0.25">
      <c r="A328" s="16" t="s">
        <v>440</v>
      </c>
      <c r="B328" s="17" t="s">
        <v>392</v>
      </c>
      <c r="C328" s="17" t="s">
        <v>18</v>
      </c>
      <c r="D328" s="198" t="s">
        <v>18</v>
      </c>
      <c r="E328" s="198" t="s">
        <v>10</v>
      </c>
      <c r="F328" s="199" t="s">
        <v>276</v>
      </c>
      <c r="G328" s="199" t="s">
        <v>273</v>
      </c>
      <c r="H328" s="200" t="s">
        <v>441</v>
      </c>
      <c r="I328" s="200"/>
      <c r="J328" s="219">
        <v>11329.8</v>
      </c>
    </row>
    <row r="329" spans="1:10" ht="36" x14ac:dyDescent="0.25">
      <c r="A329" s="192" t="s">
        <v>279</v>
      </c>
      <c r="B329" s="17" t="s">
        <v>392</v>
      </c>
      <c r="C329" s="17" t="s">
        <v>18</v>
      </c>
      <c r="D329" s="198" t="s">
        <v>18</v>
      </c>
      <c r="E329" s="198" t="s">
        <v>10</v>
      </c>
      <c r="F329" s="199" t="s">
        <v>276</v>
      </c>
      <c r="G329" s="199" t="s">
        <v>273</v>
      </c>
      <c r="H329" s="200" t="s">
        <v>441</v>
      </c>
      <c r="I329" s="200" t="s">
        <v>280</v>
      </c>
      <c r="J329" s="201">
        <v>10824.9</v>
      </c>
    </row>
    <row r="330" spans="1:10" x14ac:dyDescent="0.25">
      <c r="A330" s="202" t="s">
        <v>281</v>
      </c>
      <c r="B330" s="193" t="s">
        <v>392</v>
      </c>
      <c r="C330" s="193" t="s">
        <v>18</v>
      </c>
      <c r="D330" s="194" t="s">
        <v>18</v>
      </c>
      <c r="E330" s="194" t="s">
        <v>10</v>
      </c>
      <c r="F330" s="195" t="s">
        <v>276</v>
      </c>
      <c r="G330" s="195" t="s">
        <v>273</v>
      </c>
      <c r="H330" s="196" t="s">
        <v>441</v>
      </c>
      <c r="I330" s="196" t="s">
        <v>282</v>
      </c>
      <c r="J330" s="197">
        <v>10824.9</v>
      </c>
    </row>
    <row r="331" spans="1:10" ht="24" x14ac:dyDescent="0.25">
      <c r="A331" s="192" t="s">
        <v>290</v>
      </c>
      <c r="B331" s="14" t="s">
        <v>392</v>
      </c>
      <c r="C331" s="14" t="s">
        <v>18</v>
      </c>
      <c r="D331" s="23" t="s">
        <v>18</v>
      </c>
      <c r="E331" s="215" t="s">
        <v>10</v>
      </c>
      <c r="F331" s="216" t="s">
        <v>276</v>
      </c>
      <c r="G331" s="216" t="s">
        <v>273</v>
      </c>
      <c r="H331" s="217" t="s">
        <v>441</v>
      </c>
      <c r="I331" s="218" t="s">
        <v>291</v>
      </c>
      <c r="J331" s="219">
        <v>504.9</v>
      </c>
    </row>
    <row r="332" spans="1:10" ht="24" x14ac:dyDescent="0.25">
      <c r="A332" s="202" t="s">
        <v>292</v>
      </c>
      <c r="B332" s="208" t="s">
        <v>392</v>
      </c>
      <c r="C332" s="208" t="s">
        <v>18</v>
      </c>
      <c r="D332" s="209" t="s">
        <v>18</v>
      </c>
      <c r="E332" s="210" t="s">
        <v>10</v>
      </c>
      <c r="F332" s="211" t="s">
        <v>276</v>
      </c>
      <c r="G332" s="211" t="s">
        <v>273</v>
      </c>
      <c r="H332" s="212" t="s">
        <v>441</v>
      </c>
      <c r="I332" s="213" t="s">
        <v>293</v>
      </c>
      <c r="J332" s="214">
        <v>504.9</v>
      </c>
    </row>
    <row r="333" spans="1:10" x14ac:dyDescent="0.25">
      <c r="A333" s="10" t="s">
        <v>46</v>
      </c>
      <c r="B333" s="11" t="s">
        <v>392</v>
      </c>
      <c r="C333" s="11" t="s">
        <v>20</v>
      </c>
      <c r="D333" s="11"/>
      <c r="E333" s="182"/>
      <c r="F333" s="183"/>
      <c r="G333" s="183"/>
      <c r="H333" s="184"/>
      <c r="I333" s="11"/>
      <c r="J333" s="185">
        <v>3344.2000000000003</v>
      </c>
    </row>
    <row r="334" spans="1:10" x14ac:dyDescent="0.25">
      <c r="A334" s="18" t="s">
        <v>47</v>
      </c>
      <c r="B334" s="11" t="s">
        <v>392</v>
      </c>
      <c r="C334" s="11" t="s">
        <v>20</v>
      </c>
      <c r="D334" s="11" t="s">
        <v>18</v>
      </c>
      <c r="E334" s="182"/>
      <c r="F334" s="183"/>
      <c r="G334" s="183"/>
      <c r="H334" s="184"/>
      <c r="I334" s="11"/>
      <c r="J334" s="185">
        <v>3344.2000000000003</v>
      </c>
    </row>
    <row r="335" spans="1:10" ht="24" x14ac:dyDescent="0.25">
      <c r="A335" s="18" t="s">
        <v>393</v>
      </c>
      <c r="B335" s="187" t="s">
        <v>392</v>
      </c>
      <c r="C335" s="187" t="s">
        <v>20</v>
      </c>
      <c r="D335" s="188" t="s">
        <v>18</v>
      </c>
      <c r="E335" s="238" t="s">
        <v>394</v>
      </c>
      <c r="F335" s="239" t="s">
        <v>272</v>
      </c>
      <c r="G335" s="239" t="s">
        <v>273</v>
      </c>
      <c r="H335" s="240" t="s">
        <v>274</v>
      </c>
      <c r="I335" s="240"/>
      <c r="J335" s="242">
        <v>3344.2000000000003</v>
      </c>
    </row>
    <row r="336" spans="1:10" x14ac:dyDescent="0.25">
      <c r="A336" s="16" t="s">
        <v>427</v>
      </c>
      <c r="B336" s="17" t="s">
        <v>392</v>
      </c>
      <c r="C336" s="17" t="s">
        <v>20</v>
      </c>
      <c r="D336" s="198" t="s">
        <v>18</v>
      </c>
      <c r="E336" s="198" t="s">
        <v>394</v>
      </c>
      <c r="F336" s="199" t="s">
        <v>272</v>
      </c>
      <c r="G336" s="199" t="s">
        <v>273</v>
      </c>
      <c r="H336" s="200" t="s">
        <v>428</v>
      </c>
      <c r="I336" s="200"/>
      <c r="J336" s="201">
        <v>318.8</v>
      </c>
    </row>
    <row r="337" spans="1:10" x14ac:dyDescent="0.25">
      <c r="A337" s="192" t="s">
        <v>294</v>
      </c>
      <c r="B337" s="17" t="s">
        <v>392</v>
      </c>
      <c r="C337" s="14" t="s">
        <v>20</v>
      </c>
      <c r="D337" s="23" t="s">
        <v>18</v>
      </c>
      <c r="E337" s="23" t="s">
        <v>394</v>
      </c>
      <c r="F337" s="229" t="s">
        <v>272</v>
      </c>
      <c r="G337" s="229" t="s">
        <v>273</v>
      </c>
      <c r="H337" s="218" t="s">
        <v>428</v>
      </c>
      <c r="I337" s="218" t="s">
        <v>295</v>
      </c>
      <c r="J337" s="219">
        <v>318.8</v>
      </c>
    </row>
    <row r="338" spans="1:10" ht="36" x14ac:dyDescent="0.25">
      <c r="A338" s="202" t="s">
        <v>429</v>
      </c>
      <c r="B338" s="193" t="s">
        <v>392</v>
      </c>
      <c r="C338" s="193" t="s">
        <v>20</v>
      </c>
      <c r="D338" s="194" t="s">
        <v>18</v>
      </c>
      <c r="E338" s="194" t="s">
        <v>394</v>
      </c>
      <c r="F338" s="195" t="s">
        <v>272</v>
      </c>
      <c r="G338" s="195" t="s">
        <v>273</v>
      </c>
      <c r="H338" s="196" t="s">
        <v>428</v>
      </c>
      <c r="I338" s="196" t="s">
        <v>354</v>
      </c>
      <c r="J338" s="197">
        <v>318.8</v>
      </c>
    </row>
    <row r="339" spans="1:10" x14ac:dyDescent="0.25">
      <c r="A339" s="192" t="s">
        <v>442</v>
      </c>
      <c r="B339" s="14" t="s">
        <v>392</v>
      </c>
      <c r="C339" s="14" t="s">
        <v>20</v>
      </c>
      <c r="D339" s="23" t="s">
        <v>18</v>
      </c>
      <c r="E339" s="215" t="s">
        <v>394</v>
      </c>
      <c r="F339" s="216" t="s">
        <v>272</v>
      </c>
      <c r="G339" s="216" t="s">
        <v>273</v>
      </c>
      <c r="H339" s="216" t="s">
        <v>443</v>
      </c>
      <c r="I339" s="266"/>
      <c r="J339" s="201">
        <v>2802.6</v>
      </c>
    </row>
    <row r="340" spans="1:10" x14ac:dyDescent="0.25">
      <c r="A340" s="192" t="s">
        <v>294</v>
      </c>
      <c r="B340" s="14" t="s">
        <v>392</v>
      </c>
      <c r="C340" s="14" t="s">
        <v>20</v>
      </c>
      <c r="D340" s="23" t="s">
        <v>18</v>
      </c>
      <c r="E340" s="215" t="s">
        <v>394</v>
      </c>
      <c r="F340" s="216" t="s">
        <v>272</v>
      </c>
      <c r="G340" s="216" t="s">
        <v>273</v>
      </c>
      <c r="H340" s="217" t="s">
        <v>443</v>
      </c>
      <c r="I340" s="223">
        <v>810</v>
      </c>
      <c r="J340" s="219">
        <v>2802.6</v>
      </c>
    </row>
    <row r="341" spans="1:10" ht="24" x14ac:dyDescent="0.25">
      <c r="A341" s="192" t="s">
        <v>444</v>
      </c>
      <c r="B341" s="14" t="s">
        <v>392</v>
      </c>
      <c r="C341" s="14" t="s">
        <v>20</v>
      </c>
      <c r="D341" s="23" t="s">
        <v>18</v>
      </c>
      <c r="E341" s="215" t="s">
        <v>394</v>
      </c>
      <c r="F341" s="216" t="s">
        <v>272</v>
      </c>
      <c r="G341" s="216" t="s">
        <v>273</v>
      </c>
      <c r="H341" s="217" t="s">
        <v>445</v>
      </c>
      <c r="I341" s="223"/>
      <c r="J341" s="201">
        <v>222.8</v>
      </c>
    </row>
    <row r="342" spans="1:10" ht="24" x14ac:dyDescent="0.25">
      <c r="A342" s="192" t="s">
        <v>292</v>
      </c>
      <c r="B342" s="14" t="s">
        <v>392</v>
      </c>
      <c r="C342" s="14" t="s">
        <v>20</v>
      </c>
      <c r="D342" s="23" t="s">
        <v>18</v>
      </c>
      <c r="E342" s="215" t="s">
        <v>394</v>
      </c>
      <c r="F342" s="216" t="s">
        <v>272</v>
      </c>
      <c r="G342" s="216" t="s">
        <v>273</v>
      </c>
      <c r="H342" s="217" t="s">
        <v>445</v>
      </c>
      <c r="I342" s="223">
        <v>240</v>
      </c>
      <c r="J342" s="219">
        <v>222.8</v>
      </c>
    </row>
    <row r="343" spans="1:10" x14ac:dyDescent="0.25">
      <c r="A343" s="10" t="s">
        <v>58</v>
      </c>
      <c r="B343" s="11" t="s">
        <v>392</v>
      </c>
      <c r="C343" s="11" t="s">
        <v>33</v>
      </c>
      <c r="D343" s="11"/>
      <c r="E343" s="182"/>
      <c r="F343" s="183"/>
      <c r="G343" s="183"/>
      <c r="H343" s="184"/>
      <c r="I343" s="11"/>
      <c r="J343" s="185">
        <v>9715.2999999999993</v>
      </c>
    </row>
    <row r="344" spans="1:10" x14ac:dyDescent="0.25">
      <c r="A344" s="18" t="s">
        <v>59</v>
      </c>
      <c r="B344" s="11" t="s">
        <v>392</v>
      </c>
      <c r="C344" s="11" t="s">
        <v>33</v>
      </c>
      <c r="D344" s="11" t="s">
        <v>14</v>
      </c>
      <c r="E344" s="182"/>
      <c r="F344" s="183"/>
      <c r="G344" s="183"/>
      <c r="H344" s="184"/>
      <c r="I344" s="11"/>
      <c r="J344" s="185">
        <v>4489.3999999999996</v>
      </c>
    </row>
    <row r="345" spans="1:10" ht="24" x14ac:dyDescent="0.25">
      <c r="A345" s="230" t="s">
        <v>446</v>
      </c>
      <c r="B345" s="187" t="s">
        <v>392</v>
      </c>
      <c r="C345" s="187" t="s">
        <v>33</v>
      </c>
      <c r="D345" s="188" t="s">
        <v>14</v>
      </c>
      <c r="E345" s="238" t="s">
        <v>447</v>
      </c>
      <c r="F345" s="239" t="s">
        <v>272</v>
      </c>
      <c r="G345" s="239" t="s">
        <v>273</v>
      </c>
      <c r="H345" s="240" t="s">
        <v>274</v>
      </c>
      <c r="I345" s="240"/>
      <c r="J345" s="242">
        <v>4365.8999999999996</v>
      </c>
    </row>
    <row r="346" spans="1:10" ht="24" x14ac:dyDescent="0.25">
      <c r="A346" s="192" t="s">
        <v>448</v>
      </c>
      <c r="B346" s="14" t="s">
        <v>392</v>
      </c>
      <c r="C346" s="14" t="s">
        <v>33</v>
      </c>
      <c r="D346" s="23" t="s">
        <v>14</v>
      </c>
      <c r="E346" s="215" t="s">
        <v>447</v>
      </c>
      <c r="F346" s="216" t="s">
        <v>272</v>
      </c>
      <c r="G346" s="216" t="s">
        <v>273</v>
      </c>
      <c r="H346" s="217" t="s">
        <v>449</v>
      </c>
      <c r="I346" s="223"/>
      <c r="J346" s="201">
        <v>4365.8999999999996</v>
      </c>
    </row>
    <row r="347" spans="1:10" x14ac:dyDescent="0.25">
      <c r="A347" s="192" t="s">
        <v>338</v>
      </c>
      <c r="B347" s="14" t="s">
        <v>392</v>
      </c>
      <c r="C347" s="14" t="s">
        <v>33</v>
      </c>
      <c r="D347" s="23" t="s">
        <v>14</v>
      </c>
      <c r="E347" s="215" t="s">
        <v>447</v>
      </c>
      <c r="F347" s="216" t="s">
        <v>272</v>
      </c>
      <c r="G347" s="216" t="s">
        <v>273</v>
      </c>
      <c r="H347" s="217" t="s">
        <v>449</v>
      </c>
      <c r="I347" s="223">
        <v>300</v>
      </c>
      <c r="J347" s="219">
        <v>4365.8999999999996</v>
      </c>
    </row>
    <row r="348" spans="1:10" ht="24" x14ac:dyDescent="0.25">
      <c r="A348" s="202" t="s">
        <v>450</v>
      </c>
      <c r="B348" s="208" t="s">
        <v>392</v>
      </c>
      <c r="C348" s="208" t="s">
        <v>33</v>
      </c>
      <c r="D348" s="209" t="s">
        <v>14</v>
      </c>
      <c r="E348" s="210" t="s">
        <v>447</v>
      </c>
      <c r="F348" s="211" t="s">
        <v>272</v>
      </c>
      <c r="G348" s="211" t="s">
        <v>273</v>
      </c>
      <c r="H348" s="212" t="s">
        <v>449</v>
      </c>
      <c r="I348" s="224">
        <v>320</v>
      </c>
      <c r="J348" s="214">
        <v>4365.8999999999996</v>
      </c>
    </row>
    <row r="349" spans="1:10" ht="24" x14ac:dyDescent="0.25">
      <c r="A349" s="18" t="s">
        <v>393</v>
      </c>
      <c r="B349" s="11" t="s">
        <v>392</v>
      </c>
      <c r="C349" s="11" t="s">
        <v>33</v>
      </c>
      <c r="D349" s="203" t="s">
        <v>14</v>
      </c>
      <c r="E349" s="203" t="s">
        <v>394</v>
      </c>
      <c r="F349" s="204" t="s">
        <v>272</v>
      </c>
      <c r="G349" s="204" t="s">
        <v>273</v>
      </c>
      <c r="H349" s="205" t="s">
        <v>274</v>
      </c>
      <c r="I349" s="205"/>
      <c r="J349" s="206">
        <v>123.5</v>
      </c>
    </row>
    <row r="350" spans="1:10" ht="36" x14ac:dyDescent="0.25">
      <c r="A350" s="192" t="s">
        <v>451</v>
      </c>
      <c r="B350" s="14" t="s">
        <v>392</v>
      </c>
      <c r="C350" s="14" t="s">
        <v>33</v>
      </c>
      <c r="D350" s="23" t="s">
        <v>14</v>
      </c>
      <c r="E350" s="215" t="s">
        <v>394</v>
      </c>
      <c r="F350" s="216" t="s">
        <v>272</v>
      </c>
      <c r="G350" s="216" t="s">
        <v>273</v>
      </c>
      <c r="H350" s="217" t="s">
        <v>452</v>
      </c>
      <c r="I350" s="223"/>
      <c r="J350" s="201">
        <v>123.5</v>
      </c>
    </row>
    <row r="351" spans="1:10" x14ac:dyDescent="0.25">
      <c r="A351" s="192" t="s">
        <v>338</v>
      </c>
      <c r="B351" s="14" t="s">
        <v>392</v>
      </c>
      <c r="C351" s="14" t="s">
        <v>33</v>
      </c>
      <c r="D351" s="23" t="s">
        <v>14</v>
      </c>
      <c r="E351" s="215" t="s">
        <v>394</v>
      </c>
      <c r="F351" s="216" t="s">
        <v>272</v>
      </c>
      <c r="G351" s="216" t="s">
        <v>273</v>
      </c>
      <c r="H351" s="217" t="s">
        <v>452</v>
      </c>
      <c r="I351" s="223">
        <v>300</v>
      </c>
      <c r="J351" s="219">
        <v>123.5</v>
      </c>
    </row>
    <row r="352" spans="1:10" ht="24" x14ac:dyDescent="0.25">
      <c r="A352" s="202" t="s">
        <v>408</v>
      </c>
      <c r="B352" s="208" t="s">
        <v>392</v>
      </c>
      <c r="C352" s="208" t="s">
        <v>33</v>
      </c>
      <c r="D352" s="209" t="s">
        <v>14</v>
      </c>
      <c r="E352" s="210" t="s">
        <v>394</v>
      </c>
      <c r="F352" s="211" t="s">
        <v>272</v>
      </c>
      <c r="G352" s="211" t="s">
        <v>273</v>
      </c>
      <c r="H352" s="212" t="s">
        <v>452</v>
      </c>
      <c r="I352" s="224">
        <v>320</v>
      </c>
      <c r="J352" s="201">
        <v>123.5</v>
      </c>
    </row>
    <row r="353" spans="1:10" x14ac:dyDescent="0.25">
      <c r="A353" s="18" t="s">
        <v>60</v>
      </c>
      <c r="B353" s="11" t="s">
        <v>392</v>
      </c>
      <c r="C353" s="11" t="s">
        <v>33</v>
      </c>
      <c r="D353" s="11" t="s">
        <v>16</v>
      </c>
      <c r="E353" s="182"/>
      <c r="F353" s="183"/>
      <c r="G353" s="183"/>
      <c r="H353" s="184"/>
      <c r="I353" s="11"/>
      <c r="J353" s="185">
        <v>5225.8999999999996</v>
      </c>
    </row>
    <row r="354" spans="1:10" x14ac:dyDescent="0.25">
      <c r="A354" s="10" t="s">
        <v>379</v>
      </c>
      <c r="B354" s="11" t="s">
        <v>392</v>
      </c>
      <c r="C354" s="11" t="s">
        <v>33</v>
      </c>
      <c r="D354" s="203" t="s">
        <v>16</v>
      </c>
      <c r="E354" s="203" t="s">
        <v>380</v>
      </c>
      <c r="F354" s="204" t="s">
        <v>272</v>
      </c>
      <c r="G354" s="204" t="s">
        <v>273</v>
      </c>
      <c r="H354" s="205" t="s">
        <v>274</v>
      </c>
      <c r="I354" s="205"/>
      <c r="J354" s="206">
        <v>5225.8999999999996</v>
      </c>
    </row>
    <row r="355" spans="1:10" x14ac:dyDescent="0.25">
      <c r="A355" s="202" t="s">
        <v>60</v>
      </c>
      <c r="B355" s="249" t="s">
        <v>392</v>
      </c>
      <c r="C355" s="249" t="s">
        <v>33</v>
      </c>
      <c r="D355" s="210" t="s">
        <v>16</v>
      </c>
      <c r="E355" s="210" t="s">
        <v>380</v>
      </c>
      <c r="F355" s="211" t="s">
        <v>8</v>
      </c>
      <c r="G355" s="211" t="s">
        <v>273</v>
      </c>
      <c r="H355" s="212" t="s">
        <v>274</v>
      </c>
      <c r="I355" s="224"/>
      <c r="J355" s="226">
        <v>5225.8999999999996</v>
      </c>
    </row>
    <row r="356" spans="1:10" ht="36" x14ac:dyDescent="0.25">
      <c r="A356" s="192" t="s">
        <v>453</v>
      </c>
      <c r="B356" s="17" t="s">
        <v>392</v>
      </c>
      <c r="C356" s="17" t="s">
        <v>33</v>
      </c>
      <c r="D356" s="198" t="s">
        <v>16</v>
      </c>
      <c r="E356" s="215" t="s">
        <v>380</v>
      </c>
      <c r="F356" s="216" t="s">
        <v>8</v>
      </c>
      <c r="G356" s="216" t="s">
        <v>273</v>
      </c>
      <c r="H356" s="217" t="s">
        <v>454</v>
      </c>
      <c r="I356" s="223"/>
      <c r="J356" s="225">
        <v>1841.3</v>
      </c>
    </row>
    <row r="357" spans="1:10" ht="24" x14ac:dyDescent="0.25">
      <c r="A357" s="192" t="s">
        <v>402</v>
      </c>
      <c r="B357" s="17" t="s">
        <v>392</v>
      </c>
      <c r="C357" s="17" t="s">
        <v>33</v>
      </c>
      <c r="D357" s="198" t="s">
        <v>16</v>
      </c>
      <c r="E357" s="215" t="s">
        <v>380</v>
      </c>
      <c r="F357" s="216" t="s">
        <v>8</v>
      </c>
      <c r="G357" s="216" t="s">
        <v>273</v>
      </c>
      <c r="H357" s="217" t="s">
        <v>454</v>
      </c>
      <c r="I357" s="223">
        <v>400</v>
      </c>
      <c r="J357" s="225">
        <v>1841.3</v>
      </c>
    </row>
    <row r="358" spans="1:10" x14ac:dyDescent="0.25">
      <c r="A358" s="251" t="s">
        <v>377</v>
      </c>
      <c r="B358" s="208" t="s">
        <v>392</v>
      </c>
      <c r="C358" s="208" t="s">
        <v>33</v>
      </c>
      <c r="D358" s="209" t="s">
        <v>16</v>
      </c>
      <c r="E358" s="210" t="s">
        <v>380</v>
      </c>
      <c r="F358" s="211" t="s">
        <v>8</v>
      </c>
      <c r="G358" s="211" t="s">
        <v>273</v>
      </c>
      <c r="H358" s="212" t="s">
        <v>454</v>
      </c>
      <c r="I358" s="224">
        <v>410</v>
      </c>
      <c r="J358" s="226">
        <v>1841.3</v>
      </c>
    </row>
    <row r="359" spans="1:10" ht="36" x14ac:dyDescent="0.25">
      <c r="A359" s="192" t="s">
        <v>455</v>
      </c>
      <c r="B359" s="17" t="s">
        <v>392</v>
      </c>
      <c r="C359" s="17" t="s">
        <v>33</v>
      </c>
      <c r="D359" s="198" t="s">
        <v>16</v>
      </c>
      <c r="E359" s="215" t="s">
        <v>380</v>
      </c>
      <c r="F359" s="216" t="s">
        <v>8</v>
      </c>
      <c r="G359" s="216" t="s">
        <v>273</v>
      </c>
      <c r="H359" s="217" t="s">
        <v>456</v>
      </c>
      <c r="I359" s="223"/>
      <c r="J359" s="225">
        <v>3384.6</v>
      </c>
    </row>
    <row r="360" spans="1:10" ht="24" x14ac:dyDescent="0.25">
      <c r="A360" s="192" t="s">
        <v>402</v>
      </c>
      <c r="B360" s="17" t="s">
        <v>392</v>
      </c>
      <c r="C360" s="17" t="s">
        <v>33</v>
      </c>
      <c r="D360" s="198" t="s">
        <v>16</v>
      </c>
      <c r="E360" s="215" t="s">
        <v>380</v>
      </c>
      <c r="F360" s="216" t="s">
        <v>8</v>
      </c>
      <c r="G360" s="216" t="s">
        <v>273</v>
      </c>
      <c r="H360" s="217" t="s">
        <v>456</v>
      </c>
      <c r="I360" s="223">
        <v>400</v>
      </c>
      <c r="J360" s="225">
        <v>3384.6</v>
      </c>
    </row>
    <row r="361" spans="1:10" x14ac:dyDescent="0.25">
      <c r="A361" s="251" t="s">
        <v>377</v>
      </c>
      <c r="B361" s="208" t="s">
        <v>392</v>
      </c>
      <c r="C361" s="208" t="s">
        <v>33</v>
      </c>
      <c r="D361" s="209" t="s">
        <v>16</v>
      </c>
      <c r="E361" s="210" t="s">
        <v>380</v>
      </c>
      <c r="F361" s="211" t="s">
        <v>8</v>
      </c>
      <c r="G361" s="211" t="s">
        <v>273</v>
      </c>
      <c r="H361" s="212" t="s">
        <v>456</v>
      </c>
      <c r="I361" s="224">
        <v>410</v>
      </c>
      <c r="J361" s="226">
        <v>3384.6</v>
      </c>
    </row>
    <row r="362" spans="1:10" x14ac:dyDescent="0.25">
      <c r="A362" s="202"/>
      <c r="B362" s="208"/>
      <c r="C362" s="208"/>
      <c r="D362" s="209"/>
      <c r="E362" s="210"/>
      <c r="F362" s="211"/>
      <c r="G362" s="211"/>
      <c r="H362" s="212"/>
      <c r="I362" s="224"/>
      <c r="J362" s="226"/>
    </row>
    <row r="363" spans="1:10" ht="24" x14ac:dyDescent="0.25">
      <c r="A363" s="10" t="s">
        <v>457</v>
      </c>
      <c r="B363" s="11" t="s">
        <v>458</v>
      </c>
      <c r="C363" s="11"/>
      <c r="D363" s="11"/>
      <c r="E363" s="182"/>
      <c r="F363" s="183"/>
      <c r="G363" s="183"/>
      <c r="H363" s="184"/>
      <c r="I363" s="11"/>
      <c r="J363" s="185">
        <v>906932.5</v>
      </c>
    </row>
    <row r="364" spans="1:10" x14ac:dyDescent="0.25">
      <c r="A364" s="10" t="s">
        <v>9</v>
      </c>
      <c r="B364" s="11" t="s">
        <v>458</v>
      </c>
      <c r="C364" s="11" t="s">
        <v>10</v>
      </c>
      <c r="D364" s="11"/>
      <c r="E364" s="182"/>
      <c r="F364" s="183"/>
      <c r="G364" s="183"/>
      <c r="H364" s="184"/>
      <c r="I364" s="11"/>
      <c r="J364" s="185">
        <v>324.5</v>
      </c>
    </row>
    <row r="365" spans="1:10" x14ac:dyDescent="0.25">
      <c r="A365" s="18" t="s">
        <v>25</v>
      </c>
      <c r="B365" s="187" t="s">
        <v>458</v>
      </c>
      <c r="C365" s="187" t="s">
        <v>10</v>
      </c>
      <c r="D365" s="188" t="s">
        <v>26</v>
      </c>
      <c r="E365" s="188"/>
      <c r="F365" s="189"/>
      <c r="G365" s="189"/>
      <c r="H365" s="190"/>
      <c r="I365" s="190"/>
      <c r="J365" s="191">
        <v>324.5</v>
      </c>
    </row>
    <row r="366" spans="1:10" ht="24" x14ac:dyDescent="0.25">
      <c r="A366" s="186" t="s">
        <v>271</v>
      </c>
      <c r="B366" s="187" t="s">
        <v>270</v>
      </c>
      <c r="C366" s="187" t="s">
        <v>10</v>
      </c>
      <c r="D366" s="188" t="s">
        <v>26</v>
      </c>
      <c r="E366" s="188" t="s">
        <v>10</v>
      </c>
      <c r="F366" s="189" t="s">
        <v>272</v>
      </c>
      <c r="G366" s="189" t="s">
        <v>273</v>
      </c>
      <c r="H366" s="190" t="s">
        <v>274</v>
      </c>
      <c r="I366" s="190"/>
      <c r="J366" s="191">
        <v>220</v>
      </c>
    </row>
    <row r="367" spans="1:10" ht="24" x14ac:dyDescent="0.25">
      <c r="A367" s="192" t="s">
        <v>337</v>
      </c>
      <c r="B367" s="193" t="s">
        <v>458</v>
      </c>
      <c r="C367" s="193" t="s">
        <v>10</v>
      </c>
      <c r="D367" s="194" t="s">
        <v>26</v>
      </c>
      <c r="E367" s="194" t="s">
        <v>10</v>
      </c>
      <c r="F367" s="195" t="s">
        <v>7</v>
      </c>
      <c r="G367" s="195" t="s">
        <v>273</v>
      </c>
      <c r="H367" s="196" t="s">
        <v>274</v>
      </c>
      <c r="I367" s="196"/>
      <c r="J367" s="197">
        <v>220</v>
      </c>
    </row>
    <row r="368" spans="1:10" x14ac:dyDescent="0.25">
      <c r="A368" s="192" t="s">
        <v>335</v>
      </c>
      <c r="B368" s="17" t="s">
        <v>458</v>
      </c>
      <c r="C368" s="17" t="s">
        <v>10</v>
      </c>
      <c r="D368" s="198" t="s">
        <v>26</v>
      </c>
      <c r="E368" s="215" t="s">
        <v>10</v>
      </c>
      <c r="F368" s="216" t="s">
        <v>7</v>
      </c>
      <c r="G368" s="216" t="s">
        <v>273</v>
      </c>
      <c r="H368" s="217" t="s">
        <v>336</v>
      </c>
      <c r="I368" s="223"/>
      <c r="J368" s="225">
        <v>220</v>
      </c>
    </row>
    <row r="369" spans="1:10" ht="24" x14ac:dyDescent="0.25">
      <c r="A369" s="202" t="s">
        <v>292</v>
      </c>
      <c r="B369" s="208" t="s">
        <v>458</v>
      </c>
      <c r="C369" s="208" t="s">
        <v>10</v>
      </c>
      <c r="D369" s="209" t="s">
        <v>26</v>
      </c>
      <c r="E369" s="210" t="s">
        <v>10</v>
      </c>
      <c r="F369" s="211" t="s">
        <v>7</v>
      </c>
      <c r="G369" s="211" t="s">
        <v>273</v>
      </c>
      <c r="H369" s="212" t="s">
        <v>336</v>
      </c>
      <c r="I369" s="213" t="s">
        <v>293</v>
      </c>
      <c r="J369" s="214">
        <v>220</v>
      </c>
    </row>
    <row r="370" spans="1:10" ht="36" x14ac:dyDescent="0.25">
      <c r="A370" s="18" t="s">
        <v>459</v>
      </c>
      <c r="B370" s="187" t="s">
        <v>458</v>
      </c>
      <c r="C370" s="187" t="s">
        <v>10</v>
      </c>
      <c r="D370" s="188" t="s">
        <v>26</v>
      </c>
      <c r="E370" s="188" t="s">
        <v>460</v>
      </c>
      <c r="F370" s="189" t="s">
        <v>272</v>
      </c>
      <c r="G370" s="189" t="s">
        <v>273</v>
      </c>
      <c r="H370" s="190" t="s">
        <v>274</v>
      </c>
      <c r="I370" s="190"/>
      <c r="J370" s="191">
        <v>104.5</v>
      </c>
    </row>
    <row r="371" spans="1:10" x14ac:dyDescent="0.25">
      <c r="A371" s="192" t="s">
        <v>335</v>
      </c>
      <c r="B371" s="17" t="s">
        <v>458</v>
      </c>
      <c r="C371" s="17" t="s">
        <v>10</v>
      </c>
      <c r="D371" s="198" t="s">
        <v>26</v>
      </c>
      <c r="E371" s="215" t="s">
        <v>460</v>
      </c>
      <c r="F371" s="216" t="s">
        <v>272</v>
      </c>
      <c r="G371" s="216" t="s">
        <v>273</v>
      </c>
      <c r="H371" s="217" t="s">
        <v>336</v>
      </c>
      <c r="I371" s="223"/>
      <c r="J371" s="225">
        <v>104.5</v>
      </c>
    </row>
    <row r="372" spans="1:10" ht="24" x14ac:dyDescent="0.25">
      <c r="A372" s="192" t="s">
        <v>290</v>
      </c>
      <c r="B372" s="14" t="s">
        <v>458</v>
      </c>
      <c r="C372" s="14" t="s">
        <v>10</v>
      </c>
      <c r="D372" s="23" t="s">
        <v>26</v>
      </c>
      <c r="E372" s="215" t="s">
        <v>460</v>
      </c>
      <c r="F372" s="216" t="s">
        <v>272</v>
      </c>
      <c r="G372" s="216" t="s">
        <v>273</v>
      </c>
      <c r="H372" s="217" t="s">
        <v>336</v>
      </c>
      <c r="I372" s="218" t="s">
        <v>291</v>
      </c>
      <c r="J372" s="219">
        <v>89.5</v>
      </c>
    </row>
    <row r="373" spans="1:10" ht="24" x14ac:dyDescent="0.25">
      <c r="A373" s="202" t="s">
        <v>292</v>
      </c>
      <c r="B373" s="208" t="s">
        <v>458</v>
      </c>
      <c r="C373" s="208" t="s">
        <v>10</v>
      </c>
      <c r="D373" s="209" t="s">
        <v>26</v>
      </c>
      <c r="E373" s="210" t="s">
        <v>460</v>
      </c>
      <c r="F373" s="211" t="s">
        <v>272</v>
      </c>
      <c r="G373" s="211" t="s">
        <v>273</v>
      </c>
      <c r="H373" s="212" t="s">
        <v>336</v>
      </c>
      <c r="I373" s="213" t="s">
        <v>293</v>
      </c>
      <c r="J373" s="214">
        <v>89.5</v>
      </c>
    </row>
    <row r="374" spans="1:10" ht="24" x14ac:dyDescent="0.25">
      <c r="A374" s="231" t="s">
        <v>461</v>
      </c>
      <c r="B374" s="14" t="s">
        <v>458</v>
      </c>
      <c r="C374" s="14" t="s">
        <v>10</v>
      </c>
      <c r="D374" s="23" t="s">
        <v>26</v>
      </c>
      <c r="E374" s="215" t="s">
        <v>460</v>
      </c>
      <c r="F374" s="216" t="s">
        <v>272</v>
      </c>
      <c r="G374" s="216" t="s">
        <v>273</v>
      </c>
      <c r="H374" s="212" t="s">
        <v>336</v>
      </c>
      <c r="I374" s="218" t="s">
        <v>462</v>
      </c>
      <c r="J374" s="219">
        <v>15</v>
      </c>
    </row>
    <row r="375" spans="1:10" x14ac:dyDescent="0.25">
      <c r="A375" s="267" t="s">
        <v>463</v>
      </c>
      <c r="B375" s="208" t="s">
        <v>458</v>
      </c>
      <c r="C375" s="208" t="s">
        <v>10</v>
      </c>
      <c r="D375" s="209" t="s">
        <v>26</v>
      </c>
      <c r="E375" s="210" t="s">
        <v>460</v>
      </c>
      <c r="F375" s="211" t="s">
        <v>272</v>
      </c>
      <c r="G375" s="211" t="s">
        <v>273</v>
      </c>
      <c r="H375" s="212" t="s">
        <v>336</v>
      </c>
      <c r="I375" s="213" t="s">
        <v>464</v>
      </c>
      <c r="J375" s="214">
        <v>15</v>
      </c>
    </row>
    <row r="376" spans="1:10" x14ac:dyDescent="0.25">
      <c r="A376" s="18" t="s">
        <v>34</v>
      </c>
      <c r="B376" s="11" t="s">
        <v>458</v>
      </c>
      <c r="C376" s="11" t="s">
        <v>16</v>
      </c>
      <c r="D376" s="11"/>
      <c r="E376" s="182"/>
      <c r="F376" s="183"/>
      <c r="G376" s="183"/>
      <c r="H376" s="184"/>
      <c r="I376" s="11"/>
      <c r="J376" s="185">
        <v>7.5</v>
      </c>
    </row>
    <row r="377" spans="1:10" x14ac:dyDescent="0.25">
      <c r="A377" s="18" t="s">
        <v>39</v>
      </c>
      <c r="B377" s="187" t="s">
        <v>458</v>
      </c>
      <c r="C377" s="187" t="s">
        <v>16</v>
      </c>
      <c r="D377" s="188" t="s">
        <v>40</v>
      </c>
      <c r="E377" s="188"/>
      <c r="F377" s="189"/>
      <c r="G377" s="189"/>
      <c r="H377" s="190"/>
      <c r="I377" s="190"/>
      <c r="J377" s="191">
        <v>7.5</v>
      </c>
    </row>
    <row r="378" spans="1:10" ht="24" x14ac:dyDescent="0.25">
      <c r="A378" s="18" t="s">
        <v>465</v>
      </c>
      <c r="B378" s="187" t="s">
        <v>458</v>
      </c>
      <c r="C378" s="187" t="s">
        <v>16</v>
      </c>
      <c r="D378" s="188" t="s">
        <v>40</v>
      </c>
      <c r="E378" s="188" t="s">
        <v>26</v>
      </c>
      <c r="F378" s="189" t="s">
        <v>272</v>
      </c>
      <c r="G378" s="189" t="s">
        <v>273</v>
      </c>
      <c r="H378" s="190" t="s">
        <v>274</v>
      </c>
      <c r="I378" s="190"/>
      <c r="J378" s="191">
        <v>7.5</v>
      </c>
    </row>
    <row r="379" spans="1:10" ht="24" x14ac:dyDescent="0.25">
      <c r="A379" s="13" t="s">
        <v>358</v>
      </c>
      <c r="B379" s="17" t="s">
        <v>458</v>
      </c>
      <c r="C379" s="17" t="s">
        <v>16</v>
      </c>
      <c r="D379" s="198" t="s">
        <v>40</v>
      </c>
      <c r="E379" s="215" t="s">
        <v>26</v>
      </c>
      <c r="F379" s="216" t="s">
        <v>272</v>
      </c>
      <c r="G379" s="216" t="s">
        <v>273</v>
      </c>
      <c r="H379" s="217" t="s">
        <v>359</v>
      </c>
      <c r="I379" s="223"/>
      <c r="J379" s="225">
        <v>7.5</v>
      </c>
    </row>
    <row r="380" spans="1:10" ht="24" x14ac:dyDescent="0.25">
      <c r="A380" s="231" t="s">
        <v>461</v>
      </c>
      <c r="B380" s="14" t="s">
        <v>458</v>
      </c>
      <c r="C380" s="14" t="s">
        <v>16</v>
      </c>
      <c r="D380" s="23" t="s">
        <v>40</v>
      </c>
      <c r="E380" s="215" t="s">
        <v>26</v>
      </c>
      <c r="F380" s="216" t="s">
        <v>272</v>
      </c>
      <c r="G380" s="216" t="s">
        <v>273</v>
      </c>
      <c r="H380" s="217" t="s">
        <v>359</v>
      </c>
      <c r="I380" s="218" t="s">
        <v>462</v>
      </c>
      <c r="J380" s="219">
        <v>7.5</v>
      </c>
    </row>
    <row r="381" spans="1:10" x14ac:dyDescent="0.25">
      <c r="A381" s="267" t="s">
        <v>463</v>
      </c>
      <c r="B381" s="208" t="s">
        <v>458</v>
      </c>
      <c r="C381" s="208" t="s">
        <v>16</v>
      </c>
      <c r="D381" s="209" t="s">
        <v>40</v>
      </c>
      <c r="E381" s="210" t="s">
        <v>26</v>
      </c>
      <c r="F381" s="211" t="s">
        <v>272</v>
      </c>
      <c r="G381" s="211" t="s">
        <v>273</v>
      </c>
      <c r="H381" s="212" t="s">
        <v>359</v>
      </c>
      <c r="I381" s="213" t="s">
        <v>464</v>
      </c>
      <c r="J381" s="214">
        <v>7.5</v>
      </c>
    </row>
    <row r="382" spans="1:10" x14ac:dyDescent="0.25">
      <c r="A382" s="18" t="s">
        <v>48</v>
      </c>
      <c r="B382" s="21" t="s">
        <v>458</v>
      </c>
      <c r="C382" s="21" t="s">
        <v>22</v>
      </c>
      <c r="D382" s="21"/>
      <c r="E382" s="220"/>
      <c r="F382" s="221"/>
      <c r="G382" s="221"/>
      <c r="H382" s="222"/>
      <c r="I382" s="21"/>
      <c r="J382" s="19">
        <v>743126.7</v>
      </c>
    </row>
    <row r="383" spans="1:10" x14ac:dyDescent="0.25">
      <c r="A383" s="18" t="s">
        <v>49</v>
      </c>
      <c r="B383" s="21" t="s">
        <v>458</v>
      </c>
      <c r="C383" s="21" t="s">
        <v>22</v>
      </c>
      <c r="D383" s="21" t="s">
        <v>10</v>
      </c>
      <c r="E383" s="220"/>
      <c r="F383" s="221"/>
      <c r="G383" s="221"/>
      <c r="H383" s="222"/>
      <c r="I383" s="21"/>
      <c r="J383" s="19">
        <v>343491</v>
      </c>
    </row>
    <row r="384" spans="1:10" ht="24" x14ac:dyDescent="0.25">
      <c r="A384" s="268" t="s">
        <v>466</v>
      </c>
      <c r="B384" s="11" t="s">
        <v>458</v>
      </c>
      <c r="C384" s="21" t="s">
        <v>22</v>
      </c>
      <c r="D384" s="238" t="s">
        <v>10</v>
      </c>
      <c r="E384" s="238" t="s">
        <v>22</v>
      </c>
      <c r="F384" s="239" t="s">
        <v>272</v>
      </c>
      <c r="G384" s="239" t="s">
        <v>273</v>
      </c>
      <c r="H384" s="240" t="s">
        <v>274</v>
      </c>
      <c r="I384" s="240"/>
      <c r="J384" s="242">
        <v>1255.8</v>
      </c>
    </row>
    <row r="385" spans="1:10" x14ac:dyDescent="0.25">
      <c r="A385" s="231" t="s">
        <v>341</v>
      </c>
      <c r="B385" s="14" t="s">
        <v>458</v>
      </c>
      <c r="C385" s="22" t="s">
        <v>22</v>
      </c>
      <c r="D385" s="215" t="s">
        <v>10</v>
      </c>
      <c r="E385" s="215" t="s">
        <v>22</v>
      </c>
      <c r="F385" s="216" t="s">
        <v>272</v>
      </c>
      <c r="G385" s="216" t="s">
        <v>273</v>
      </c>
      <c r="H385" s="217" t="s">
        <v>342</v>
      </c>
      <c r="I385" s="217"/>
      <c r="J385" s="225">
        <v>1255.8</v>
      </c>
    </row>
    <row r="386" spans="1:10" ht="24" x14ac:dyDescent="0.25">
      <c r="A386" s="231" t="s">
        <v>461</v>
      </c>
      <c r="B386" s="17" t="s">
        <v>458</v>
      </c>
      <c r="C386" s="14" t="s">
        <v>22</v>
      </c>
      <c r="D386" s="23" t="s">
        <v>10</v>
      </c>
      <c r="E386" s="215" t="s">
        <v>22</v>
      </c>
      <c r="F386" s="216" t="s">
        <v>272</v>
      </c>
      <c r="G386" s="216" t="s">
        <v>273</v>
      </c>
      <c r="H386" s="217" t="s">
        <v>342</v>
      </c>
      <c r="I386" s="217" t="s">
        <v>462</v>
      </c>
      <c r="J386" s="225">
        <v>1255.8</v>
      </c>
    </row>
    <row r="387" spans="1:10" x14ac:dyDescent="0.25">
      <c r="A387" s="267" t="s">
        <v>463</v>
      </c>
      <c r="B387" s="208" t="s">
        <v>458</v>
      </c>
      <c r="C387" s="208" t="s">
        <v>22</v>
      </c>
      <c r="D387" s="209" t="s">
        <v>10</v>
      </c>
      <c r="E387" s="210" t="s">
        <v>22</v>
      </c>
      <c r="F387" s="211" t="s">
        <v>272</v>
      </c>
      <c r="G387" s="211" t="s">
        <v>273</v>
      </c>
      <c r="H387" s="212" t="s">
        <v>342</v>
      </c>
      <c r="I387" s="212" t="s">
        <v>464</v>
      </c>
      <c r="J387" s="226">
        <v>1255.8</v>
      </c>
    </row>
    <row r="388" spans="1:10" ht="24" x14ac:dyDescent="0.25">
      <c r="A388" s="268" t="s">
        <v>467</v>
      </c>
      <c r="B388" s="11" t="s">
        <v>458</v>
      </c>
      <c r="C388" s="21" t="s">
        <v>22</v>
      </c>
      <c r="D388" s="238" t="s">
        <v>10</v>
      </c>
      <c r="E388" s="238" t="s">
        <v>37</v>
      </c>
      <c r="F388" s="239" t="s">
        <v>272</v>
      </c>
      <c r="G388" s="239" t="s">
        <v>273</v>
      </c>
      <c r="H388" s="240" t="s">
        <v>274</v>
      </c>
      <c r="I388" s="240"/>
      <c r="J388" s="242">
        <v>342010.5</v>
      </c>
    </row>
    <row r="389" spans="1:10" ht="36" x14ac:dyDescent="0.25">
      <c r="A389" s="231" t="s">
        <v>468</v>
      </c>
      <c r="B389" s="208" t="s">
        <v>458</v>
      </c>
      <c r="C389" s="249" t="s">
        <v>22</v>
      </c>
      <c r="D389" s="210" t="s">
        <v>10</v>
      </c>
      <c r="E389" s="210" t="s">
        <v>37</v>
      </c>
      <c r="F389" s="211" t="s">
        <v>469</v>
      </c>
      <c r="G389" s="211" t="s">
        <v>273</v>
      </c>
      <c r="H389" s="212" t="s">
        <v>274</v>
      </c>
      <c r="I389" s="212"/>
      <c r="J389" s="226">
        <v>342010.5</v>
      </c>
    </row>
    <row r="390" spans="1:10" x14ac:dyDescent="0.25">
      <c r="A390" s="231" t="s">
        <v>470</v>
      </c>
      <c r="B390" s="14" t="s">
        <v>458</v>
      </c>
      <c r="C390" s="22" t="s">
        <v>22</v>
      </c>
      <c r="D390" s="215" t="s">
        <v>10</v>
      </c>
      <c r="E390" s="215" t="s">
        <v>37</v>
      </c>
      <c r="F390" s="216" t="s">
        <v>469</v>
      </c>
      <c r="G390" s="216" t="s">
        <v>273</v>
      </c>
      <c r="H390" s="217" t="s">
        <v>471</v>
      </c>
      <c r="I390" s="217"/>
      <c r="J390" s="225">
        <v>222671.4</v>
      </c>
    </row>
    <row r="391" spans="1:10" ht="24" x14ac:dyDescent="0.25">
      <c r="A391" s="231" t="s">
        <v>461</v>
      </c>
      <c r="B391" s="17" t="s">
        <v>458</v>
      </c>
      <c r="C391" s="14" t="s">
        <v>22</v>
      </c>
      <c r="D391" s="23" t="s">
        <v>10</v>
      </c>
      <c r="E391" s="215" t="s">
        <v>37</v>
      </c>
      <c r="F391" s="216" t="s">
        <v>469</v>
      </c>
      <c r="G391" s="216" t="s">
        <v>273</v>
      </c>
      <c r="H391" s="217" t="s">
        <v>471</v>
      </c>
      <c r="I391" s="217" t="s">
        <v>462</v>
      </c>
      <c r="J391" s="201">
        <v>222671.4</v>
      </c>
    </row>
    <row r="392" spans="1:10" x14ac:dyDescent="0.25">
      <c r="A392" s="267" t="s">
        <v>463</v>
      </c>
      <c r="B392" s="208" t="s">
        <v>458</v>
      </c>
      <c r="C392" s="208" t="s">
        <v>22</v>
      </c>
      <c r="D392" s="209" t="s">
        <v>10</v>
      </c>
      <c r="E392" s="210" t="s">
        <v>37</v>
      </c>
      <c r="F392" s="211" t="s">
        <v>469</v>
      </c>
      <c r="G392" s="211" t="s">
        <v>273</v>
      </c>
      <c r="H392" s="212" t="s">
        <v>471</v>
      </c>
      <c r="I392" s="212" t="s">
        <v>464</v>
      </c>
      <c r="J392" s="197">
        <v>222671.4</v>
      </c>
    </row>
    <row r="393" spans="1:10" x14ac:dyDescent="0.25">
      <c r="A393" s="231" t="s">
        <v>341</v>
      </c>
      <c r="B393" s="14" t="s">
        <v>458</v>
      </c>
      <c r="C393" s="22" t="s">
        <v>22</v>
      </c>
      <c r="D393" s="215" t="s">
        <v>10</v>
      </c>
      <c r="E393" s="215" t="s">
        <v>37</v>
      </c>
      <c r="F393" s="216" t="s">
        <v>469</v>
      </c>
      <c r="G393" s="216" t="s">
        <v>273</v>
      </c>
      <c r="H393" s="217" t="s">
        <v>342</v>
      </c>
      <c r="I393" s="217"/>
      <c r="J393" s="225">
        <v>117582.3</v>
      </c>
    </row>
    <row r="394" spans="1:10" ht="24" x14ac:dyDescent="0.25">
      <c r="A394" s="231" t="s">
        <v>461</v>
      </c>
      <c r="B394" s="17" t="s">
        <v>458</v>
      </c>
      <c r="C394" s="14" t="s">
        <v>22</v>
      </c>
      <c r="D394" s="23" t="s">
        <v>10</v>
      </c>
      <c r="E394" s="215" t="s">
        <v>37</v>
      </c>
      <c r="F394" s="216" t="s">
        <v>469</v>
      </c>
      <c r="G394" s="216" t="s">
        <v>273</v>
      </c>
      <c r="H394" s="217" t="s">
        <v>342</v>
      </c>
      <c r="I394" s="217" t="s">
        <v>462</v>
      </c>
      <c r="J394" s="225">
        <v>117582.3</v>
      </c>
    </row>
    <row r="395" spans="1:10" x14ac:dyDescent="0.25">
      <c r="A395" s="267" t="s">
        <v>463</v>
      </c>
      <c r="B395" s="208" t="s">
        <v>458</v>
      </c>
      <c r="C395" s="208" t="s">
        <v>22</v>
      </c>
      <c r="D395" s="209" t="s">
        <v>10</v>
      </c>
      <c r="E395" s="210" t="s">
        <v>37</v>
      </c>
      <c r="F395" s="211" t="s">
        <v>469</v>
      </c>
      <c r="G395" s="211" t="s">
        <v>273</v>
      </c>
      <c r="H395" s="212" t="s">
        <v>342</v>
      </c>
      <c r="I395" s="212" t="s">
        <v>464</v>
      </c>
      <c r="J395" s="226">
        <v>117582.3</v>
      </c>
    </row>
    <row r="396" spans="1:10" ht="24" x14ac:dyDescent="0.25">
      <c r="A396" s="231" t="s">
        <v>472</v>
      </c>
      <c r="B396" s="14" t="s">
        <v>458</v>
      </c>
      <c r="C396" s="22" t="s">
        <v>22</v>
      </c>
      <c r="D396" s="215" t="s">
        <v>10</v>
      </c>
      <c r="E396" s="215" t="s">
        <v>37</v>
      </c>
      <c r="F396" s="216" t="s">
        <v>469</v>
      </c>
      <c r="G396" s="216" t="s">
        <v>273</v>
      </c>
      <c r="H396" s="217" t="s">
        <v>473</v>
      </c>
      <c r="I396" s="217"/>
      <c r="J396" s="225">
        <v>1756.8</v>
      </c>
    </row>
    <row r="397" spans="1:10" ht="24" x14ac:dyDescent="0.25">
      <c r="A397" s="231" t="s">
        <v>461</v>
      </c>
      <c r="B397" s="17" t="s">
        <v>458</v>
      </c>
      <c r="C397" s="14" t="s">
        <v>22</v>
      </c>
      <c r="D397" s="23" t="s">
        <v>10</v>
      </c>
      <c r="E397" s="215" t="s">
        <v>37</v>
      </c>
      <c r="F397" s="216" t="s">
        <v>469</v>
      </c>
      <c r="G397" s="216" t="s">
        <v>273</v>
      </c>
      <c r="H397" s="217" t="s">
        <v>473</v>
      </c>
      <c r="I397" s="217" t="s">
        <v>462</v>
      </c>
      <c r="J397" s="225">
        <v>1756.8</v>
      </c>
    </row>
    <row r="398" spans="1:10" x14ac:dyDescent="0.25">
      <c r="A398" s="267" t="s">
        <v>463</v>
      </c>
      <c r="B398" s="208" t="s">
        <v>458</v>
      </c>
      <c r="C398" s="208" t="s">
        <v>22</v>
      </c>
      <c r="D398" s="209" t="s">
        <v>10</v>
      </c>
      <c r="E398" s="210" t="s">
        <v>37</v>
      </c>
      <c r="F398" s="211" t="s">
        <v>469</v>
      </c>
      <c r="G398" s="211" t="s">
        <v>273</v>
      </c>
      <c r="H398" s="212" t="s">
        <v>473</v>
      </c>
      <c r="I398" s="212" t="s">
        <v>464</v>
      </c>
      <c r="J398" s="226">
        <v>1756.8</v>
      </c>
    </row>
    <row r="399" spans="1:10" ht="24" x14ac:dyDescent="0.25">
      <c r="A399" s="227" t="s">
        <v>309</v>
      </c>
      <c r="B399" s="187" t="s">
        <v>458</v>
      </c>
      <c r="C399" s="187" t="s">
        <v>22</v>
      </c>
      <c r="D399" s="188" t="s">
        <v>10</v>
      </c>
      <c r="E399" s="188" t="s">
        <v>310</v>
      </c>
      <c r="F399" s="189" t="s">
        <v>272</v>
      </c>
      <c r="G399" s="189" t="s">
        <v>273</v>
      </c>
      <c r="H399" s="190" t="s">
        <v>274</v>
      </c>
      <c r="I399" s="190"/>
      <c r="J399" s="191">
        <v>224.70000000000002</v>
      </c>
    </row>
    <row r="400" spans="1:10" x14ac:dyDescent="0.25">
      <c r="A400" s="16" t="s">
        <v>311</v>
      </c>
      <c r="B400" s="14" t="s">
        <v>458</v>
      </c>
      <c r="C400" s="14" t="s">
        <v>22</v>
      </c>
      <c r="D400" s="23" t="s">
        <v>10</v>
      </c>
      <c r="E400" s="215" t="s">
        <v>310</v>
      </c>
      <c r="F400" s="216" t="s">
        <v>272</v>
      </c>
      <c r="G400" s="216" t="s">
        <v>273</v>
      </c>
      <c r="H400" s="217" t="s">
        <v>312</v>
      </c>
      <c r="I400" s="218"/>
      <c r="J400" s="219">
        <v>224.70000000000002</v>
      </c>
    </row>
    <row r="401" spans="1:10" ht="24" x14ac:dyDescent="0.25">
      <c r="A401" s="231" t="s">
        <v>461</v>
      </c>
      <c r="B401" s="17" t="s">
        <v>458</v>
      </c>
      <c r="C401" s="17" t="s">
        <v>22</v>
      </c>
      <c r="D401" s="198" t="s">
        <v>10</v>
      </c>
      <c r="E401" s="198" t="s">
        <v>310</v>
      </c>
      <c r="F401" s="199" t="s">
        <v>272</v>
      </c>
      <c r="G401" s="199" t="s">
        <v>273</v>
      </c>
      <c r="H401" s="200" t="s">
        <v>312</v>
      </c>
      <c r="I401" s="200" t="s">
        <v>462</v>
      </c>
      <c r="J401" s="201">
        <v>224.70000000000002</v>
      </c>
    </row>
    <row r="402" spans="1:10" x14ac:dyDescent="0.25">
      <c r="A402" s="267" t="s">
        <v>463</v>
      </c>
      <c r="B402" s="193" t="s">
        <v>458</v>
      </c>
      <c r="C402" s="193" t="s">
        <v>22</v>
      </c>
      <c r="D402" s="194" t="s">
        <v>10</v>
      </c>
      <c r="E402" s="194" t="s">
        <v>310</v>
      </c>
      <c r="F402" s="195" t="s">
        <v>272</v>
      </c>
      <c r="G402" s="195" t="s">
        <v>273</v>
      </c>
      <c r="H402" s="196" t="s">
        <v>312</v>
      </c>
      <c r="I402" s="196" t="s">
        <v>464</v>
      </c>
      <c r="J402" s="197">
        <v>224.70000000000002</v>
      </c>
    </row>
    <row r="403" spans="1:10" x14ac:dyDescent="0.25">
      <c r="A403" s="18" t="s">
        <v>50</v>
      </c>
      <c r="B403" s="21" t="s">
        <v>458</v>
      </c>
      <c r="C403" s="21" t="s">
        <v>22</v>
      </c>
      <c r="D403" s="21" t="s">
        <v>12</v>
      </c>
      <c r="E403" s="220"/>
      <c r="F403" s="221"/>
      <c r="G403" s="221"/>
      <c r="H403" s="222"/>
      <c r="I403" s="21"/>
      <c r="J403" s="19">
        <v>308447.7</v>
      </c>
    </row>
    <row r="404" spans="1:10" ht="24" x14ac:dyDescent="0.25">
      <c r="A404" s="268" t="s">
        <v>466</v>
      </c>
      <c r="B404" s="11" t="s">
        <v>458</v>
      </c>
      <c r="C404" s="21" t="s">
        <v>22</v>
      </c>
      <c r="D404" s="238" t="s">
        <v>12</v>
      </c>
      <c r="E404" s="238" t="s">
        <v>22</v>
      </c>
      <c r="F404" s="239" t="s">
        <v>272</v>
      </c>
      <c r="G404" s="239" t="s">
        <v>273</v>
      </c>
      <c r="H404" s="240" t="s">
        <v>274</v>
      </c>
      <c r="I404" s="240"/>
      <c r="J404" s="242">
        <v>402</v>
      </c>
    </row>
    <row r="405" spans="1:10" x14ac:dyDescent="0.25">
      <c r="A405" s="231" t="s">
        <v>341</v>
      </c>
      <c r="B405" s="14" t="s">
        <v>458</v>
      </c>
      <c r="C405" s="22" t="s">
        <v>22</v>
      </c>
      <c r="D405" s="215" t="s">
        <v>12</v>
      </c>
      <c r="E405" s="215" t="s">
        <v>22</v>
      </c>
      <c r="F405" s="216" t="s">
        <v>272</v>
      </c>
      <c r="G405" s="216" t="s">
        <v>273</v>
      </c>
      <c r="H405" s="217" t="s">
        <v>342</v>
      </c>
      <c r="I405" s="217"/>
      <c r="J405" s="225">
        <v>402</v>
      </c>
    </row>
    <row r="406" spans="1:10" ht="24" x14ac:dyDescent="0.25">
      <c r="A406" s="231" t="s">
        <v>461</v>
      </c>
      <c r="B406" s="17" t="s">
        <v>458</v>
      </c>
      <c r="C406" s="14" t="s">
        <v>22</v>
      </c>
      <c r="D406" s="23" t="s">
        <v>12</v>
      </c>
      <c r="E406" s="215" t="s">
        <v>22</v>
      </c>
      <c r="F406" s="216" t="s">
        <v>272</v>
      </c>
      <c r="G406" s="216" t="s">
        <v>273</v>
      </c>
      <c r="H406" s="217" t="s">
        <v>342</v>
      </c>
      <c r="I406" s="217" t="s">
        <v>462</v>
      </c>
      <c r="J406" s="225">
        <v>402</v>
      </c>
    </row>
    <row r="407" spans="1:10" x14ac:dyDescent="0.25">
      <c r="A407" s="267" t="s">
        <v>463</v>
      </c>
      <c r="B407" s="208" t="s">
        <v>458</v>
      </c>
      <c r="C407" s="208" t="s">
        <v>22</v>
      </c>
      <c r="D407" s="209" t="s">
        <v>12</v>
      </c>
      <c r="E407" s="210" t="s">
        <v>22</v>
      </c>
      <c r="F407" s="211" t="s">
        <v>272</v>
      </c>
      <c r="G407" s="211" t="s">
        <v>273</v>
      </c>
      <c r="H407" s="212" t="s">
        <v>342</v>
      </c>
      <c r="I407" s="212" t="s">
        <v>464</v>
      </c>
      <c r="J407" s="226">
        <v>402</v>
      </c>
    </row>
    <row r="408" spans="1:10" ht="24" x14ac:dyDescent="0.25">
      <c r="A408" s="268" t="s">
        <v>467</v>
      </c>
      <c r="B408" s="11" t="s">
        <v>458</v>
      </c>
      <c r="C408" s="21" t="s">
        <v>22</v>
      </c>
      <c r="D408" s="238" t="s">
        <v>12</v>
      </c>
      <c r="E408" s="238" t="s">
        <v>37</v>
      </c>
      <c r="F408" s="239" t="s">
        <v>272</v>
      </c>
      <c r="G408" s="239" t="s">
        <v>273</v>
      </c>
      <c r="H408" s="240" t="s">
        <v>274</v>
      </c>
      <c r="I408" s="240"/>
      <c r="J408" s="242">
        <v>304032.8</v>
      </c>
    </row>
    <row r="409" spans="1:10" ht="36" x14ac:dyDescent="0.25">
      <c r="A409" s="231" t="s">
        <v>468</v>
      </c>
      <c r="B409" s="208" t="s">
        <v>458</v>
      </c>
      <c r="C409" s="249" t="s">
        <v>22</v>
      </c>
      <c r="D409" s="210" t="s">
        <v>12</v>
      </c>
      <c r="E409" s="210" t="s">
        <v>37</v>
      </c>
      <c r="F409" s="211" t="s">
        <v>469</v>
      </c>
      <c r="G409" s="211" t="s">
        <v>273</v>
      </c>
      <c r="H409" s="212" t="s">
        <v>274</v>
      </c>
      <c r="I409" s="212"/>
      <c r="J409" s="226">
        <v>304032.8</v>
      </c>
    </row>
    <row r="410" spans="1:10" x14ac:dyDescent="0.25">
      <c r="A410" s="231" t="s">
        <v>470</v>
      </c>
      <c r="B410" s="14" t="s">
        <v>458</v>
      </c>
      <c r="C410" s="22" t="s">
        <v>22</v>
      </c>
      <c r="D410" s="215" t="s">
        <v>12</v>
      </c>
      <c r="E410" s="215" t="s">
        <v>37</v>
      </c>
      <c r="F410" s="216" t="s">
        <v>469</v>
      </c>
      <c r="G410" s="216" t="s">
        <v>273</v>
      </c>
      <c r="H410" s="217" t="s">
        <v>471</v>
      </c>
      <c r="I410" s="217"/>
      <c r="J410" s="225">
        <v>226731.8</v>
      </c>
    </row>
    <row r="411" spans="1:10" ht="24" x14ac:dyDescent="0.25">
      <c r="A411" s="231" t="s">
        <v>461</v>
      </c>
      <c r="B411" s="17" t="s">
        <v>458</v>
      </c>
      <c r="C411" s="14" t="s">
        <v>22</v>
      </c>
      <c r="D411" s="23" t="s">
        <v>12</v>
      </c>
      <c r="E411" s="215" t="s">
        <v>37</v>
      </c>
      <c r="F411" s="216" t="s">
        <v>469</v>
      </c>
      <c r="G411" s="216" t="s">
        <v>273</v>
      </c>
      <c r="H411" s="217" t="s">
        <v>471</v>
      </c>
      <c r="I411" s="217" t="s">
        <v>462</v>
      </c>
      <c r="J411" s="201">
        <v>226731.8</v>
      </c>
    </row>
    <row r="412" spans="1:10" x14ac:dyDescent="0.25">
      <c r="A412" s="267" t="s">
        <v>463</v>
      </c>
      <c r="B412" s="208" t="s">
        <v>458</v>
      </c>
      <c r="C412" s="208" t="s">
        <v>22</v>
      </c>
      <c r="D412" s="209" t="s">
        <v>12</v>
      </c>
      <c r="E412" s="210" t="s">
        <v>37</v>
      </c>
      <c r="F412" s="211" t="s">
        <v>469</v>
      </c>
      <c r="G412" s="211" t="s">
        <v>273</v>
      </c>
      <c r="H412" s="212" t="s">
        <v>471</v>
      </c>
      <c r="I412" s="212" t="s">
        <v>464</v>
      </c>
      <c r="J412" s="197">
        <v>226731.8</v>
      </c>
    </row>
    <row r="413" spans="1:10" x14ac:dyDescent="0.25">
      <c r="A413" s="231" t="s">
        <v>341</v>
      </c>
      <c r="B413" s="14" t="s">
        <v>458</v>
      </c>
      <c r="C413" s="22" t="s">
        <v>22</v>
      </c>
      <c r="D413" s="215" t="s">
        <v>12</v>
      </c>
      <c r="E413" s="215" t="s">
        <v>37</v>
      </c>
      <c r="F413" s="216" t="s">
        <v>469</v>
      </c>
      <c r="G413" s="216" t="s">
        <v>273</v>
      </c>
      <c r="H413" s="217" t="s">
        <v>342</v>
      </c>
      <c r="I413" s="217"/>
      <c r="J413" s="225">
        <v>71347.3</v>
      </c>
    </row>
    <row r="414" spans="1:10" ht="24" x14ac:dyDescent="0.25">
      <c r="A414" s="231" t="s">
        <v>461</v>
      </c>
      <c r="B414" s="17" t="s">
        <v>458</v>
      </c>
      <c r="C414" s="14" t="s">
        <v>22</v>
      </c>
      <c r="D414" s="23" t="s">
        <v>12</v>
      </c>
      <c r="E414" s="215" t="s">
        <v>37</v>
      </c>
      <c r="F414" s="216" t="s">
        <v>469</v>
      </c>
      <c r="G414" s="216" t="s">
        <v>273</v>
      </c>
      <c r="H414" s="217" t="s">
        <v>342</v>
      </c>
      <c r="I414" s="217" t="s">
        <v>462</v>
      </c>
      <c r="J414" s="225">
        <v>71347.3</v>
      </c>
    </row>
    <row r="415" spans="1:10" x14ac:dyDescent="0.25">
      <c r="A415" s="267" t="s">
        <v>463</v>
      </c>
      <c r="B415" s="208" t="s">
        <v>458</v>
      </c>
      <c r="C415" s="208" t="s">
        <v>22</v>
      </c>
      <c r="D415" s="209" t="s">
        <v>12</v>
      </c>
      <c r="E415" s="210" t="s">
        <v>37</v>
      </c>
      <c r="F415" s="211" t="s">
        <v>469</v>
      </c>
      <c r="G415" s="211" t="s">
        <v>273</v>
      </c>
      <c r="H415" s="212" t="s">
        <v>342</v>
      </c>
      <c r="I415" s="212" t="s">
        <v>464</v>
      </c>
      <c r="J415" s="226">
        <v>71347.3</v>
      </c>
    </row>
    <row r="416" spans="1:10" x14ac:dyDescent="0.25">
      <c r="A416" s="16" t="s">
        <v>474</v>
      </c>
      <c r="B416" s="17" t="s">
        <v>458</v>
      </c>
      <c r="C416" s="17" t="s">
        <v>22</v>
      </c>
      <c r="D416" s="198" t="s">
        <v>12</v>
      </c>
      <c r="E416" s="243" t="s">
        <v>37</v>
      </c>
      <c r="F416" s="244" t="s">
        <v>469</v>
      </c>
      <c r="G416" s="244" t="s">
        <v>273</v>
      </c>
      <c r="H416" s="245" t="s">
        <v>475</v>
      </c>
      <c r="I416" s="245"/>
      <c r="J416" s="225">
        <v>5953.7</v>
      </c>
    </row>
    <row r="417" spans="1:10" x14ac:dyDescent="0.25">
      <c r="A417" s="267" t="s">
        <v>463</v>
      </c>
      <c r="B417" s="193" t="s">
        <v>458</v>
      </c>
      <c r="C417" s="193" t="s">
        <v>22</v>
      </c>
      <c r="D417" s="194" t="s">
        <v>12</v>
      </c>
      <c r="E417" s="210" t="s">
        <v>37</v>
      </c>
      <c r="F417" s="211" t="s">
        <v>469</v>
      </c>
      <c r="G417" s="211" t="s">
        <v>273</v>
      </c>
      <c r="H417" s="212" t="s">
        <v>475</v>
      </c>
      <c r="I417" s="212" t="s">
        <v>464</v>
      </c>
      <c r="J417" s="201">
        <v>5953.7</v>
      </c>
    </row>
    <row r="418" spans="1:10" x14ac:dyDescent="0.25">
      <c r="A418" s="18" t="s">
        <v>476</v>
      </c>
      <c r="B418" s="187" t="s">
        <v>458</v>
      </c>
      <c r="C418" s="187" t="s">
        <v>22</v>
      </c>
      <c r="D418" s="188" t="s">
        <v>12</v>
      </c>
      <c r="E418" s="253" t="s">
        <v>24</v>
      </c>
      <c r="F418" s="254" t="s">
        <v>272</v>
      </c>
      <c r="G418" s="254" t="s">
        <v>273</v>
      </c>
      <c r="H418" s="255" t="s">
        <v>274</v>
      </c>
      <c r="I418" s="255"/>
      <c r="J418" s="191">
        <v>127.2</v>
      </c>
    </row>
    <row r="419" spans="1:10" x14ac:dyDescent="0.25">
      <c r="A419" s="16" t="s">
        <v>341</v>
      </c>
      <c r="B419" s="14" t="s">
        <v>458</v>
      </c>
      <c r="C419" s="14" t="s">
        <v>22</v>
      </c>
      <c r="D419" s="23" t="s">
        <v>12</v>
      </c>
      <c r="E419" s="243" t="s">
        <v>24</v>
      </c>
      <c r="F419" s="244" t="s">
        <v>272</v>
      </c>
      <c r="G419" s="244" t="s">
        <v>273</v>
      </c>
      <c r="H419" s="269">
        <v>80100</v>
      </c>
      <c r="I419" s="208"/>
      <c r="J419" s="225">
        <v>127.2</v>
      </c>
    </row>
    <row r="420" spans="1:10" ht="24" x14ac:dyDescent="0.25">
      <c r="A420" s="231" t="s">
        <v>461</v>
      </c>
      <c r="B420" s="17" t="s">
        <v>458</v>
      </c>
      <c r="C420" s="17" t="s">
        <v>22</v>
      </c>
      <c r="D420" s="198" t="s">
        <v>12</v>
      </c>
      <c r="E420" s="215" t="s">
        <v>24</v>
      </c>
      <c r="F420" s="216" t="s">
        <v>272</v>
      </c>
      <c r="G420" s="216" t="s">
        <v>273</v>
      </c>
      <c r="H420" s="217" t="s">
        <v>342</v>
      </c>
      <c r="I420" s="200" t="s">
        <v>462</v>
      </c>
      <c r="J420" s="225">
        <v>127.2</v>
      </c>
    </row>
    <row r="421" spans="1:10" x14ac:dyDescent="0.25">
      <c r="A421" s="267" t="s">
        <v>463</v>
      </c>
      <c r="B421" s="208" t="s">
        <v>458</v>
      </c>
      <c r="C421" s="208" t="s">
        <v>22</v>
      </c>
      <c r="D421" s="209" t="s">
        <v>12</v>
      </c>
      <c r="E421" s="210" t="s">
        <v>24</v>
      </c>
      <c r="F421" s="211" t="s">
        <v>272</v>
      </c>
      <c r="G421" s="211" t="s">
        <v>273</v>
      </c>
      <c r="H421" s="212" t="s">
        <v>342</v>
      </c>
      <c r="I421" s="213" t="s">
        <v>464</v>
      </c>
      <c r="J421" s="226">
        <v>127.2</v>
      </c>
    </row>
    <row r="422" spans="1:10" ht="36" x14ac:dyDescent="0.25">
      <c r="A422" s="230" t="s">
        <v>477</v>
      </c>
      <c r="B422" s="187" t="s">
        <v>458</v>
      </c>
      <c r="C422" s="187" t="s">
        <v>22</v>
      </c>
      <c r="D422" s="188" t="s">
        <v>12</v>
      </c>
      <c r="E422" s="188" t="s">
        <v>478</v>
      </c>
      <c r="F422" s="189" t="s">
        <v>272</v>
      </c>
      <c r="G422" s="189" t="s">
        <v>273</v>
      </c>
      <c r="H422" s="190" t="s">
        <v>274</v>
      </c>
      <c r="I422" s="205"/>
      <c r="J422" s="206">
        <v>247</v>
      </c>
    </row>
    <row r="423" spans="1:10" x14ac:dyDescent="0.25">
      <c r="A423" s="16" t="s">
        <v>341</v>
      </c>
      <c r="B423" s="14" t="s">
        <v>458</v>
      </c>
      <c r="C423" s="14" t="s">
        <v>22</v>
      </c>
      <c r="D423" s="23" t="s">
        <v>12</v>
      </c>
      <c r="E423" s="243" t="s">
        <v>478</v>
      </c>
      <c r="F423" s="244" t="s">
        <v>272</v>
      </c>
      <c r="G423" s="244" t="s">
        <v>273</v>
      </c>
      <c r="H423" s="245" t="s">
        <v>342</v>
      </c>
      <c r="I423" s="245"/>
      <c r="J423" s="225">
        <v>247</v>
      </c>
    </row>
    <row r="424" spans="1:10" ht="24" x14ac:dyDescent="0.25">
      <c r="A424" s="231" t="s">
        <v>461</v>
      </c>
      <c r="B424" s="14" t="s">
        <v>458</v>
      </c>
      <c r="C424" s="14" t="s">
        <v>22</v>
      </c>
      <c r="D424" s="23" t="s">
        <v>12</v>
      </c>
      <c r="E424" s="215" t="s">
        <v>478</v>
      </c>
      <c r="F424" s="216" t="s">
        <v>272</v>
      </c>
      <c r="G424" s="216" t="s">
        <v>273</v>
      </c>
      <c r="H424" s="217" t="s">
        <v>342</v>
      </c>
      <c r="I424" s="217" t="s">
        <v>462</v>
      </c>
      <c r="J424" s="201">
        <v>247</v>
      </c>
    </row>
    <row r="425" spans="1:10" x14ac:dyDescent="0.25">
      <c r="A425" s="267" t="s">
        <v>463</v>
      </c>
      <c r="B425" s="208" t="s">
        <v>458</v>
      </c>
      <c r="C425" s="208" t="s">
        <v>22</v>
      </c>
      <c r="D425" s="209" t="s">
        <v>12</v>
      </c>
      <c r="E425" s="210" t="s">
        <v>478</v>
      </c>
      <c r="F425" s="211" t="s">
        <v>272</v>
      </c>
      <c r="G425" s="211" t="s">
        <v>273</v>
      </c>
      <c r="H425" s="212" t="s">
        <v>342</v>
      </c>
      <c r="I425" s="212" t="s">
        <v>464</v>
      </c>
      <c r="J425" s="197">
        <v>247</v>
      </c>
    </row>
    <row r="426" spans="1:10" x14ac:dyDescent="0.25">
      <c r="A426" s="268" t="s">
        <v>479</v>
      </c>
      <c r="B426" s="187" t="s">
        <v>458</v>
      </c>
      <c r="C426" s="187" t="s">
        <v>22</v>
      </c>
      <c r="D426" s="188" t="s">
        <v>12</v>
      </c>
      <c r="E426" s="253" t="s">
        <v>480</v>
      </c>
      <c r="F426" s="254" t="s">
        <v>272</v>
      </c>
      <c r="G426" s="254" t="s">
        <v>273</v>
      </c>
      <c r="H426" s="255" t="s">
        <v>274</v>
      </c>
      <c r="I426" s="255"/>
      <c r="J426" s="257">
        <v>3499.5</v>
      </c>
    </row>
    <row r="427" spans="1:10" ht="48" x14ac:dyDescent="0.25">
      <c r="A427" s="270" t="s">
        <v>481</v>
      </c>
      <c r="B427" s="17" t="s">
        <v>458</v>
      </c>
      <c r="C427" s="17" t="s">
        <v>22</v>
      </c>
      <c r="D427" s="198" t="s">
        <v>12</v>
      </c>
      <c r="E427" s="243" t="s">
        <v>480</v>
      </c>
      <c r="F427" s="244" t="s">
        <v>272</v>
      </c>
      <c r="G427" s="244" t="s">
        <v>273</v>
      </c>
      <c r="H427" s="245" t="s">
        <v>482</v>
      </c>
      <c r="I427" s="245"/>
      <c r="J427" s="201">
        <v>255.6</v>
      </c>
    </row>
    <row r="428" spans="1:10" ht="24" x14ac:dyDescent="0.25">
      <c r="A428" s="231" t="s">
        <v>461</v>
      </c>
      <c r="B428" s="17" t="s">
        <v>458</v>
      </c>
      <c r="C428" s="17" t="s">
        <v>22</v>
      </c>
      <c r="D428" s="198" t="s">
        <v>12</v>
      </c>
      <c r="E428" s="215" t="s">
        <v>480</v>
      </c>
      <c r="F428" s="216" t="s">
        <v>272</v>
      </c>
      <c r="G428" s="216" t="s">
        <v>273</v>
      </c>
      <c r="H428" s="217" t="s">
        <v>482</v>
      </c>
      <c r="I428" s="217" t="s">
        <v>462</v>
      </c>
      <c r="J428" s="219">
        <v>255.6</v>
      </c>
    </row>
    <row r="429" spans="1:10" x14ac:dyDescent="0.25">
      <c r="A429" s="267" t="s">
        <v>463</v>
      </c>
      <c r="B429" s="193" t="s">
        <v>458</v>
      </c>
      <c r="C429" s="193" t="s">
        <v>22</v>
      </c>
      <c r="D429" s="194" t="s">
        <v>12</v>
      </c>
      <c r="E429" s="210" t="s">
        <v>480</v>
      </c>
      <c r="F429" s="211" t="s">
        <v>272</v>
      </c>
      <c r="G429" s="211" t="s">
        <v>273</v>
      </c>
      <c r="H429" s="212" t="s">
        <v>482</v>
      </c>
      <c r="I429" s="212" t="s">
        <v>464</v>
      </c>
      <c r="J429" s="201">
        <v>255.6</v>
      </c>
    </row>
    <row r="430" spans="1:10" ht="36" x14ac:dyDescent="0.25">
      <c r="A430" s="270" t="s">
        <v>483</v>
      </c>
      <c r="B430" s="17" t="s">
        <v>458</v>
      </c>
      <c r="C430" s="17" t="s">
        <v>22</v>
      </c>
      <c r="D430" s="198" t="s">
        <v>12</v>
      </c>
      <c r="E430" s="243" t="s">
        <v>480</v>
      </c>
      <c r="F430" s="244" t="s">
        <v>272</v>
      </c>
      <c r="G430" s="244" t="s">
        <v>273</v>
      </c>
      <c r="H430" s="245" t="s">
        <v>484</v>
      </c>
      <c r="I430" s="245"/>
      <c r="J430" s="201">
        <v>3243.9</v>
      </c>
    </row>
    <row r="431" spans="1:10" ht="24" x14ac:dyDescent="0.25">
      <c r="A431" s="231" t="s">
        <v>461</v>
      </c>
      <c r="B431" s="17" t="s">
        <v>458</v>
      </c>
      <c r="C431" s="17" t="s">
        <v>22</v>
      </c>
      <c r="D431" s="198" t="s">
        <v>12</v>
      </c>
      <c r="E431" s="215" t="s">
        <v>480</v>
      </c>
      <c r="F431" s="216" t="s">
        <v>272</v>
      </c>
      <c r="G431" s="216" t="s">
        <v>273</v>
      </c>
      <c r="H431" s="217" t="s">
        <v>484</v>
      </c>
      <c r="I431" s="217" t="s">
        <v>462</v>
      </c>
      <c r="J431" s="219">
        <v>3243.9</v>
      </c>
    </row>
    <row r="432" spans="1:10" x14ac:dyDescent="0.25">
      <c r="A432" s="267" t="s">
        <v>463</v>
      </c>
      <c r="B432" s="193"/>
      <c r="C432" s="193"/>
      <c r="D432" s="194"/>
      <c r="E432" s="210"/>
      <c r="F432" s="211"/>
      <c r="G432" s="211"/>
      <c r="H432" s="212"/>
      <c r="I432" s="212" t="s">
        <v>464</v>
      </c>
      <c r="J432" s="197">
        <v>3243.9</v>
      </c>
    </row>
    <row r="433" spans="1:10" ht="24" x14ac:dyDescent="0.25">
      <c r="A433" s="230" t="s">
        <v>309</v>
      </c>
      <c r="B433" s="187" t="s">
        <v>458</v>
      </c>
      <c r="C433" s="187" t="s">
        <v>22</v>
      </c>
      <c r="D433" s="188" t="s">
        <v>12</v>
      </c>
      <c r="E433" s="188" t="s">
        <v>310</v>
      </c>
      <c r="F433" s="189" t="s">
        <v>272</v>
      </c>
      <c r="G433" s="189" t="s">
        <v>273</v>
      </c>
      <c r="H433" s="190" t="s">
        <v>274</v>
      </c>
      <c r="I433" s="190"/>
      <c r="J433" s="191">
        <v>139.19999999999999</v>
      </c>
    </row>
    <row r="434" spans="1:10" x14ac:dyDescent="0.25">
      <c r="A434" s="16" t="s">
        <v>311</v>
      </c>
      <c r="B434" s="14" t="s">
        <v>458</v>
      </c>
      <c r="C434" s="14" t="s">
        <v>22</v>
      </c>
      <c r="D434" s="23" t="s">
        <v>12</v>
      </c>
      <c r="E434" s="215" t="s">
        <v>310</v>
      </c>
      <c r="F434" s="216" t="s">
        <v>272</v>
      </c>
      <c r="G434" s="216" t="s">
        <v>273</v>
      </c>
      <c r="H434" s="217" t="s">
        <v>312</v>
      </c>
      <c r="I434" s="218"/>
      <c r="J434" s="219">
        <v>139.19999999999999</v>
      </c>
    </row>
    <row r="435" spans="1:10" ht="24" x14ac:dyDescent="0.25">
      <c r="A435" s="231" t="s">
        <v>461</v>
      </c>
      <c r="B435" s="17" t="s">
        <v>458</v>
      </c>
      <c r="C435" s="17" t="s">
        <v>22</v>
      </c>
      <c r="D435" s="198" t="s">
        <v>12</v>
      </c>
      <c r="E435" s="198" t="s">
        <v>310</v>
      </c>
      <c r="F435" s="199" t="s">
        <v>272</v>
      </c>
      <c r="G435" s="199" t="s">
        <v>273</v>
      </c>
      <c r="H435" s="200" t="s">
        <v>312</v>
      </c>
      <c r="I435" s="200" t="s">
        <v>462</v>
      </c>
      <c r="J435" s="201">
        <v>139.19999999999999</v>
      </c>
    </row>
    <row r="436" spans="1:10" x14ac:dyDescent="0.25">
      <c r="A436" s="267" t="s">
        <v>463</v>
      </c>
      <c r="B436" s="193" t="s">
        <v>458</v>
      </c>
      <c r="C436" s="193" t="s">
        <v>22</v>
      </c>
      <c r="D436" s="194" t="s">
        <v>12</v>
      </c>
      <c r="E436" s="194" t="s">
        <v>310</v>
      </c>
      <c r="F436" s="195" t="s">
        <v>272</v>
      </c>
      <c r="G436" s="195" t="s">
        <v>273</v>
      </c>
      <c r="H436" s="196" t="s">
        <v>312</v>
      </c>
      <c r="I436" s="196" t="s">
        <v>464</v>
      </c>
      <c r="J436" s="197">
        <v>139.19999999999999</v>
      </c>
    </row>
    <row r="437" spans="1:10" x14ac:dyDescent="0.25">
      <c r="A437" s="18" t="s">
        <v>51</v>
      </c>
      <c r="B437" s="11" t="s">
        <v>458</v>
      </c>
      <c r="C437" s="11" t="s">
        <v>22</v>
      </c>
      <c r="D437" s="11" t="s">
        <v>14</v>
      </c>
      <c r="E437" s="182"/>
      <c r="F437" s="183"/>
      <c r="G437" s="183"/>
      <c r="H437" s="184"/>
      <c r="I437" s="11"/>
      <c r="J437" s="185">
        <v>83308.399999999994</v>
      </c>
    </row>
    <row r="438" spans="1:10" ht="24" x14ac:dyDescent="0.25">
      <c r="A438" s="268" t="s">
        <v>467</v>
      </c>
      <c r="B438" s="11" t="s">
        <v>458</v>
      </c>
      <c r="C438" s="11" t="s">
        <v>22</v>
      </c>
      <c r="D438" s="203" t="s">
        <v>14</v>
      </c>
      <c r="E438" s="238" t="s">
        <v>37</v>
      </c>
      <c r="F438" s="239" t="s">
        <v>272</v>
      </c>
      <c r="G438" s="239" t="s">
        <v>273</v>
      </c>
      <c r="H438" s="240" t="s">
        <v>274</v>
      </c>
      <c r="I438" s="240"/>
      <c r="J438" s="242">
        <v>44110.7</v>
      </c>
    </row>
    <row r="439" spans="1:10" ht="24" x14ac:dyDescent="0.25">
      <c r="A439" s="231" t="s">
        <v>485</v>
      </c>
      <c r="B439" s="14" t="s">
        <v>458</v>
      </c>
      <c r="C439" s="14" t="s">
        <v>22</v>
      </c>
      <c r="D439" s="23" t="s">
        <v>14</v>
      </c>
      <c r="E439" s="243" t="s">
        <v>37</v>
      </c>
      <c r="F439" s="244" t="s">
        <v>7</v>
      </c>
      <c r="G439" s="244" t="s">
        <v>273</v>
      </c>
      <c r="H439" s="245" t="s">
        <v>274</v>
      </c>
      <c r="I439" s="217"/>
      <c r="J439" s="225">
        <v>47.5</v>
      </c>
    </row>
    <row r="440" spans="1:10" ht="36" x14ac:dyDescent="0.25">
      <c r="A440" s="231" t="s">
        <v>486</v>
      </c>
      <c r="B440" s="14" t="s">
        <v>458</v>
      </c>
      <c r="C440" s="22" t="s">
        <v>22</v>
      </c>
      <c r="D440" s="215" t="s">
        <v>14</v>
      </c>
      <c r="E440" s="215" t="s">
        <v>37</v>
      </c>
      <c r="F440" s="216" t="s">
        <v>7</v>
      </c>
      <c r="G440" s="216" t="s">
        <v>273</v>
      </c>
      <c r="H440" s="217" t="s">
        <v>487</v>
      </c>
      <c r="I440" s="217"/>
      <c r="J440" s="225">
        <v>47.5</v>
      </c>
    </row>
    <row r="441" spans="1:10" ht="24" x14ac:dyDescent="0.25">
      <c r="A441" s="231" t="s">
        <v>461</v>
      </c>
      <c r="B441" s="17" t="s">
        <v>458</v>
      </c>
      <c r="C441" s="14" t="s">
        <v>22</v>
      </c>
      <c r="D441" s="23" t="s">
        <v>14</v>
      </c>
      <c r="E441" s="215" t="s">
        <v>37</v>
      </c>
      <c r="F441" s="216" t="s">
        <v>7</v>
      </c>
      <c r="G441" s="216" t="s">
        <v>273</v>
      </c>
      <c r="H441" s="217" t="s">
        <v>487</v>
      </c>
      <c r="I441" s="217" t="s">
        <v>462</v>
      </c>
      <c r="J441" s="201">
        <v>47.5</v>
      </c>
    </row>
    <row r="442" spans="1:10" x14ac:dyDescent="0.25">
      <c r="A442" s="267" t="s">
        <v>463</v>
      </c>
      <c r="B442" s="208" t="s">
        <v>458</v>
      </c>
      <c r="C442" s="208" t="s">
        <v>22</v>
      </c>
      <c r="D442" s="209" t="s">
        <v>14</v>
      </c>
      <c r="E442" s="210" t="s">
        <v>37</v>
      </c>
      <c r="F442" s="211" t="s">
        <v>7</v>
      </c>
      <c r="G442" s="211" t="s">
        <v>273</v>
      </c>
      <c r="H442" s="212" t="s">
        <v>487</v>
      </c>
      <c r="I442" s="212" t="s">
        <v>464</v>
      </c>
      <c r="J442" s="197">
        <v>47.5</v>
      </c>
    </row>
    <row r="443" spans="1:10" ht="36" x14ac:dyDescent="0.25">
      <c r="A443" s="231" t="s">
        <v>468</v>
      </c>
      <c r="B443" s="14" t="s">
        <v>458</v>
      </c>
      <c r="C443" s="14" t="s">
        <v>22</v>
      </c>
      <c r="D443" s="23" t="s">
        <v>14</v>
      </c>
      <c r="E443" s="215" t="s">
        <v>37</v>
      </c>
      <c r="F443" s="216" t="s">
        <v>469</v>
      </c>
      <c r="G443" s="216" t="s">
        <v>273</v>
      </c>
      <c r="H443" s="217" t="s">
        <v>274</v>
      </c>
      <c r="I443" s="240"/>
      <c r="J443" s="225">
        <v>44063.199999999997</v>
      </c>
    </row>
    <row r="444" spans="1:10" x14ac:dyDescent="0.25">
      <c r="A444" s="231" t="s">
        <v>470</v>
      </c>
      <c r="B444" s="14" t="s">
        <v>458</v>
      </c>
      <c r="C444" s="22" t="s">
        <v>22</v>
      </c>
      <c r="D444" s="215" t="s">
        <v>14</v>
      </c>
      <c r="E444" s="215" t="s">
        <v>37</v>
      </c>
      <c r="F444" s="216" t="s">
        <v>469</v>
      </c>
      <c r="G444" s="216" t="s">
        <v>273</v>
      </c>
      <c r="H444" s="217" t="s">
        <v>471</v>
      </c>
      <c r="I444" s="217"/>
      <c r="J444" s="225">
        <v>13275.099999999999</v>
      </c>
    </row>
    <row r="445" spans="1:10" ht="24" x14ac:dyDescent="0.25">
      <c r="A445" s="231" t="s">
        <v>461</v>
      </c>
      <c r="B445" s="17" t="s">
        <v>458</v>
      </c>
      <c r="C445" s="14" t="s">
        <v>22</v>
      </c>
      <c r="D445" s="23" t="s">
        <v>14</v>
      </c>
      <c r="E445" s="215" t="s">
        <v>37</v>
      </c>
      <c r="F445" s="216" t="s">
        <v>469</v>
      </c>
      <c r="G445" s="216" t="s">
        <v>273</v>
      </c>
      <c r="H445" s="217" t="s">
        <v>471</v>
      </c>
      <c r="I445" s="217" t="s">
        <v>462</v>
      </c>
      <c r="J445" s="201">
        <v>13275.099999999999</v>
      </c>
    </row>
    <row r="446" spans="1:10" x14ac:dyDescent="0.25">
      <c r="A446" s="267" t="s">
        <v>463</v>
      </c>
      <c r="B446" s="208" t="s">
        <v>458</v>
      </c>
      <c r="C446" s="208" t="s">
        <v>22</v>
      </c>
      <c r="D446" s="209" t="s">
        <v>14</v>
      </c>
      <c r="E446" s="210" t="s">
        <v>37</v>
      </c>
      <c r="F446" s="211" t="s">
        <v>469</v>
      </c>
      <c r="G446" s="211" t="s">
        <v>273</v>
      </c>
      <c r="H446" s="212" t="s">
        <v>471</v>
      </c>
      <c r="I446" s="212" t="s">
        <v>464</v>
      </c>
      <c r="J446" s="197">
        <v>13275.099999999999</v>
      </c>
    </row>
    <row r="447" spans="1:10" x14ac:dyDescent="0.25">
      <c r="A447" s="231" t="s">
        <v>341</v>
      </c>
      <c r="B447" s="14" t="s">
        <v>458</v>
      </c>
      <c r="C447" s="14" t="s">
        <v>22</v>
      </c>
      <c r="D447" s="23" t="s">
        <v>14</v>
      </c>
      <c r="E447" s="215" t="s">
        <v>37</v>
      </c>
      <c r="F447" s="216" t="s">
        <v>469</v>
      </c>
      <c r="G447" s="216" t="s">
        <v>273</v>
      </c>
      <c r="H447" s="217" t="s">
        <v>342</v>
      </c>
      <c r="I447" s="217"/>
      <c r="J447" s="225">
        <v>16549.599999999999</v>
      </c>
    </row>
    <row r="448" spans="1:10" ht="24" x14ac:dyDescent="0.25">
      <c r="A448" s="231" t="s">
        <v>461</v>
      </c>
      <c r="B448" s="14" t="s">
        <v>458</v>
      </c>
      <c r="C448" s="14" t="s">
        <v>22</v>
      </c>
      <c r="D448" s="23" t="s">
        <v>14</v>
      </c>
      <c r="E448" s="215" t="s">
        <v>37</v>
      </c>
      <c r="F448" s="216" t="s">
        <v>469</v>
      </c>
      <c r="G448" s="216" t="s">
        <v>273</v>
      </c>
      <c r="H448" s="217" t="s">
        <v>342</v>
      </c>
      <c r="I448" s="217" t="s">
        <v>462</v>
      </c>
      <c r="J448" s="225">
        <v>16549.599999999999</v>
      </c>
    </row>
    <row r="449" spans="1:10" x14ac:dyDescent="0.25">
      <c r="A449" s="267" t="s">
        <v>463</v>
      </c>
      <c r="B449" s="208" t="s">
        <v>458</v>
      </c>
      <c r="C449" s="208" t="s">
        <v>22</v>
      </c>
      <c r="D449" s="209" t="s">
        <v>14</v>
      </c>
      <c r="E449" s="210" t="s">
        <v>37</v>
      </c>
      <c r="F449" s="211" t="s">
        <v>469</v>
      </c>
      <c r="G449" s="211" t="s">
        <v>273</v>
      </c>
      <c r="H449" s="212" t="s">
        <v>342</v>
      </c>
      <c r="I449" s="212" t="s">
        <v>464</v>
      </c>
      <c r="J449" s="226">
        <v>8801.2000000000007</v>
      </c>
    </row>
    <row r="450" spans="1:10" x14ac:dyDescent="0.25">
      <c r="A450" s="267" t="s">
        <v>488</v>
      </c>
      <c r="B450" s="208" t="s">
        <v>458</v>
      </c>
      <c r="C450" s="208" t="s">
        <v>22</v>
      </c>
      <c r="D450" s="209" t="s">
        <v>14</v>
      </c>
      <c r="E450" s="210" t="s">
        <v>37</v>
      </c>
      <c r="F450" s="211" t="s">
        <v>469</v>
      </c>
      <c r="G450" s="211" t="s">
        <v>273</v>
      </c>
      <c r="H450" s="212" t="s">
        <v>342</v>
      </c>
      <c r="I450" s="212" t="s">
        <v>489</v>
      </c>
      <c r="J450" s="226">
        <v>7748.4</v>
      </c>
    </row>
    <row r="451" spans="1:10" ht="24" x14ac:dyDescent="0.25">
      <c r="A451" s="231" t="s">
        <v>490</v>
      </c>
      <c r="B451" s="14" t="s">
        <v>458</v>
      </c>
      <c r="C451" s="22" t="s">
        <v>22</v>
      </c>
      <c r="D451" s="215" t="s">
        <v>14</v>
      </c>
      <c r="E451" s="215" t="s">
        <v>37</v>
      </c>
      <c r="F451" s="216" t="s">
        <v>469</v>
      </c>
      <c r="G451" s="216" t="s">
        <v>10</v>
      </c>
      <c r="H451" s="217" t="s">
        <v>274</v>
      </c>
      <c r="I451" s="217"/>
      <c r="J451" s="225">
        <v>14238.500000000002</v>
      </c>
    </row>
    <row r="452" spans="1:10" x14ac:dyDescent="0.25">
      <c r="A452" s="231" t="s">
        <v>470</v>
      </c>
      <c r="B452" s="14" t="s">
        <v>458</v>
      </c>
      <c r="C452" s="22" t="s">
        <v>22</v>
      </c>
      <c r="D452" s="215" t="s">
        <v>14</v>
      </c>
      <c r="E452" s="215" t="s">
        <v>37</v>
      </c>
      <c r="F452" s="216" t="s">
        <v>469</v>
      </c>
      <c r="G452" s="216" t="s">
        <v>10</v>
      </c>
      <c r="H452" s="217" t="s">
        <v>471</v>
      </c>
      <c r="I452" s="217"/>
      <c r="J452" s="225">
        <v>7836.2000000000007</v>
      </c>
    </row>
    <row r="453" spans="1:10" ht="24" x14ac:dyDescent="0.25">
      <c r="A453" s="231" t="s">
        <v>461</v>
      </c>
      <c r="B453" s="17" t="s">
        <v>458</v>
      </c>
      <c r="C453" s="14" t="s">
        <v>22</v>
      </c>
      <c r="D453" s="23" t="s">
        <v>14</v>
      </c>
      <c r="E453" s="215" t="s">
        <v>37</v>
      </c>
      <c r="F453" s="216" t="s">
        <v>469</v>
      </c>
      <c r="G453" s="216" t="s">
        <v>10</v>
      </c>
      <c r="H453" s="217" t="s">
        <v>471</v>
      </c>
      <c r="I453" s="217" t="s">
        <v>462</v>
      </c>
      <c r="J453" s="201">
        <v>7836.2000000000007</v>
      </c>
    </row>
    <row r="454" spans="1:10" x14ac:dyDescent="0.25">
      <c r="A454" s="267" t="s">
        <v>463</v>
      </c>
      <c r="B454" s="208" t="s">
        <v>458</v>
      </c>
      <c r="C454" s="208" t="s">
        <v>22</v>
      </c>
      <c r="D454" s="209" t="s">
        <v>14</v>
      </c>
      <c r="E454" s="210" t="s">
        <v>37</v>
      </c>
      <c r="F454" s="211" t="s">
        <v>469</v>
      </c>
      <c r="G454" s="211" t="s">
        <v>10</v>
      </c>
      <c r="H454" s="212" t="s">
        <v>471</v>
      </c>
      <c r="I454" s="212" t="s">
        <v>464</v>
      </c>
      <c r="J454" s="197">
        <v>7836.2000000000007</v>
      </c>
    </row>
    <row r="455" spans="1:10" x14ac:dyDescent="0.25">
      <c r="A455" s="231" t="s">
        <v>341</v>
      </c>
      <c r="B455" s="14" t="s">
        <v>458</v>
      </c>
      <c r="C455" s="14" t="s">
        <v>22</v>
      </c>
      <c r="D455" s="23" t="s">
        <v>14</v>
      </c>
      <c r="E455" s="215" t="s">
        <v>37</v>
      </c>
      <c r="F455" s="216" t="s">
        <v>469</v>
      </c>
      <c r="G455" s="216" t="s">
        <v>10</v>
      </c>
      <c r="H455" s="217" t="s">
        <v>342</v>
      </c>
      <c r="I455" s="217"/>
      <c r="J455" s="225">
        <v>5544.4000000000005</v>
      </c>
    </row>
    <row r="456" spans="1:10" ht="24" x14ac:dyDescent="0.25">
      <c r="A456" s="231" t="s">
        <v>461</v>
      </c>
      <c r="B456" s="14" t="s">
        <v>458</v>
      </c>
      <c r="C456" s="14" t="s">
        <v>22</v>
      </c>
      <c r="D456" s="23" t="s">
        <v>14</v>
      </c>
      <c r="E456" s="215" t="s">
        <v>37</v>
      </c>
      <c r="F456" s="216" t="s">
        <v>469</v>
      </c>
      <c r="G456" s="216" t="s">
        <v>10</v>
      </c>
      <c r="H456" s="217" t="s">
        <v>342</v>
      </c>
      <c r="I456" s="217" t="s">
        <v>462</v>
      </c>
      <c r="J456" s="225">
        <v>5544.4000000000005</v>
      </c>
    </row>
    <row r="457" spans="1:10" x14ac:dyDescent="0.25">
      <c r="A457" s="267" t="s">
        <v>463</v>
      </c>
      <c r="B457" s="208" t="s">
        <v>458</v>
      </c>
      <c r="C457" s="208" t="s">
        <v>22</v>
      </c>
      <c r="D457" s="209" t="s">
        <v>14</v>
      </c>
      <c r="E457" s="210" t="s">
        <v>37</v>
      </c>
      <c r="F457" s="211" t="s">
        <v>469</v>
      </c>
      <c r="G457" s="211" t="s">
        <v>10</v>
      </c>
      <c r="H457" s="212" t="s">
        <v>342</v>
      </c>
      <c r="I457" s="212" t="s">
        <v>464</v>
      </c>
      <c r="J457" s="226">
        <v>5544.4000000000005</v>
      </c>
    </row>
    <row r="458" spans="1:10" ht="24" x14ac:dyDescent="0.25">
      <c r="A458" s="231" t="s">
        <v>358</v>
      </c>
      <c r="B458" s="14" t="s">
        <v>458</v>
      </c>
      <c r="C458" s="22" t="s">
        <v>22</v>
      </c>
      <c r="D458" s="215" t="s">
        <v>14</v>
      </c>
      <c r="E458" s="215" t="s">
        <v>37</v>
      </c>
      <c r="F458" s="216" t="s">
        <v>469</v>
      </c>
      <c r="G458" s="216" t="s">
        <v>10</v>
      </c>
      <c r="H458" s="217" t="s">
        <v>359</v>
      </c>
      <c r="I458" s="217"/>
      <c r="J458" s="225">
        <v>857.9</v>
      </c>
    </row>
    <row r="459" spans="1:10" ht="24" x14ac:dyDescent="0.25">
      <c r="A459" s="231" t="s">
        <v>461</v>
      </c>
      <c r="B459" s="17" t="s">
        <v>458</v>
      </c>
      <c r="C459" s="14" t="s">
        <v>22</v>
      </c>
      <c r="D459" s="23" t="s">
        <v>14</v>
      </c>
      <c r="E459" s="215" t="s">
        <v>37</v>
      </c>
      <c r="F459" s="216" t="s">
        <v>469</v>
      </c>
      <c r="G459" s="216" t="s">
        <v>10</v>
      </c>
      <c r="H459" s="217" t="s">
        <v>359</v>
      </c>
      <c r="I459" s="217" t="s">
        <v>462</v>
      </c>
      <c r="J459" s="201">
        <v>643.4</v>
      </c>
    </row>
    <row r="460" spans="1:10" x14ac:dyDescent="0.25">
      <c r="A460" s="267" t="s">
        <v>463</v>
      </c>
      <c r="B460" s="208" t="s">
        <v>458</v>
      </c>
      <c r="C460" s="208" t="s">
        <v>22</v>
      </c>
      <c r="D460" s="209" t="s">
        <v>14</v>
      </c>
      <c r="E460" s="210" t="s">
        <v>37</v>
      </c>
      <c r="F460" s="211" t="s">
        <v>469</v>
      </c>
      <c r="G460" s="211" t="s">
        <v>10</v>
      </c>
      <c r="H460" s="212" t="s">
        <v>359</v>
      </c>
      <c r="I460" s="212" t="s">
        <v>464</v>
      </c>
      <c r="J460" s="197">
        <v>214.5</v>
      </c>
    </row>
    <row r="461" spans="1:10" x14ac:dyDescent="0.25">
      <c r="A461" s="267" t="s">
        <v>488</v>
      </c>
      <c r="B461" s="208" t="s">
        <v>458</v>
      </c>
      <c r="C461" s="208" t="s">
        <v>22</v>
      </c>
      <c r="D461" s="209" t="s">
        <v>14</v>
      </c>
      <c r="E461" s="210" t="s">
        <v>37</v>
      </c>
      <c r="F461" s="211" t="s">
        <v>469</v>
      </c>
      <c r="G461" s="211" t="s">
        <v>10</v>
      </c>
      <c r="H461" s="212" t="s">
        <v>359</v>
      </c>
      <c r="I461" s="212" t="s">
        <v>489</v>
      </c>
      <c r="J461" s="197">
        <v>214.5</v>
      </c>
    </row>
    <row r="462" spans="1:10" ht="24" x14ac:dyDescent="0.25">
      <c r="A462" s="267" t="s">
        <v>491</v>
      </c>
      <c r="B462" s="208" t="s">
        <v>458</v>
      </c>
      <c r="C462" s="208" t="s">
        <v>22</v>
      </c>
      <c r="D462" s="209" t="s">
        <v>14</v>
      </c>
      <c r="E462" s="210" t="s">
        <v>37</v>
      </c>
      <c r="F462" s="211" t="s">
        <v>469</v>
      </c>
      <c r="G462" s="211" t="s">
        <v>10</v>
      </c>
      <c r="H462" s="212" t="s">
        <v>359</v>
      </c>
      <c r="I462" s="212" t="s">
        <v>349</v>
      </c>
      <c r="J462" s="197">
        <v>214.4</v>
      </c>
    </row>
    <row r="463" spans="1:10" x14ac:dyDescent="0.25">
      <c r="A463" s="231" t="s">
        <v>294</v>
      </c>
      <c r="B463" s="17" t="s">
        <v>458</v>
      </c>
      <c r="C463" s="14" t="s">
        <v>22</v>
      </c>
      <c r="D463" s="23" t="s">
        <v>14</v>
      </c>
      <c r="E463" s="215" t="s">
        <v>37</v>
      </c>
      <c r="F463" s="216" t="s">
        <v>469</v>
      </c>
      <c r="G463" s="216" t="s">
        <v>10</v>
      </c>
      <c r="H463" s="217" t="s">
        <v>359</v>
      </c>
      <c r="I463" s="217" t="s">
        <v>295</v>
      </c>
      <c r="J463" s="201">
        <v>214.5</v>
      </c>
    </row>
    <row r="464" spans="1:10" ht="36" x14ac:dyDescent="0.25">
      <c r="A464" s="267" t="s">
        <v>353</v>
      </c>
      <c r="B464" s="208" t="s">
        <v>458</v>
      </c>
      <c r="C464" s="208" t="s">
        <v>22</v>
      </c>
      <c r="D464" s="209" t="s">
        <v>14</v>
      </c>
      <c r="E464" s="210" t="s">
        <v>37</v>
      </c>
      <c r="F464" s="211" t="s">
        <v>469</v>
      </c>
      <c r="G464" s="211" t="s">
        <v>10</v>
      </c>
      <c r="H464" s="212" t="s">
        <v>359</v>
      </c>
      <c r="I464" s="212" t="s">
        <v>354</v>
      </c>
      <c r="J464" s="197">
        <v>214.5</v>
      </c>
    </row>
    <row r="465" spans="1:10" ht="24" x14ac:dyDescent="0.25">
      <c r="A465" s="230" t="s">
        <v>492</v>
      </c>
      <c r="B465" s="11" t="s">
        <v>458</v>
      </c>
      <c r="C465" s="11" t="s">
        <v>22</v>
      </c>
      <c r="D465" s="203" t="s">
        <v>14</v>
      </c>
      <c r="E465" s="238" t="s">
        <v>26</v>
      </c>
      <c r="F465" s="239" t="s">
        <v>272</v>
      </c>
      <c r="G465" s="239" t="s">
        <v>273</v>
      </c>
      <c r="H465" s="240" t="s">
        <v>274</v>
      </c>
      <c r="I465" s="240"/>
      <c r="J465" s="242">
        <v>39197.699999999997</v>
      </c>
    </row>
    <row r="466" spans="1:10" x14ac:dyDescent="0.25">
      <c r="A466" s="16" t="s">
        <v>341</v>
      </c>
      <c r="B466" s="14" t="s">
        <v>458</v>
      </c>
      <c r="C466" s="14" t="s">
        <v>22</v>
      </c>
      <c r="D466" s="23" t="s">
        <v>14</v>
      </c>
      <c r="E466" s="243" t="s">
        <v>26</v>
      </c>
      <c r="F466" s="244" t="s">
        <v>272</v>
      </c>
      <c r="G466" s="244" t="s">
        <v>273</v>
      </c>
      <c r="H466" s="245" t="s">
        <v>342</v>
      </c>
      <c r="I466" s="245"/>
      <c r="J466" s="250">
        <v>39197.699999999997</v>
      </c>
    </row>
    <row r="467" spans="1:10" ht="24" x14ac:dyDescent="0.25">
      <c r="A467" s="231" t="s">
        <v>461</v>
      </c>
      <c r="B467" s="14" t="s">
        <v>458</v>
      </c>
      <c r="C467" s="14" t="s">
        <v>22</v>
      </c>
      <c r="D467" s="23" t="s">
        <v>14</v>
      </c>
      <c r="E467" s="215" t="s">
        <v>26</v>
      </c>
      <c r="F467" s="216" t="s">
        <v>272</v>
      </c>
      <c r="G467" s="216" t="s">
        <v>273</v>
      </c>
      <c r="H467" s="217" t="s">
        <v>342</v>
      </c>
      <c r="I467" s="217" t="s">
        <v>462</v>
      </c>
      <c r="J467" s="225">
        <v>39197.699999999997</v>
      </c>
    </row>
    <row r="468" spans="1:10" x14ac:dyDescent="0.25">
      <c r="A468" s="267" t="s">
        <v>463</v>
      </c>
      <c r="B468" s="208" t="s">
        <v>458</v>
      </c>
      <c r="C468" s="208" t="s">
        <v>22</v>
      </c>
      <c r="D468" s="209" t="s">
        <v>14</v>
      </c>
      <c r="E468" s="210" t="s">
        <v>26</v>
      </c>
      <c r="F468" s="211" t="s">
        <v>272</v>
      </c>
      <c r="G468" s="211" t="s">
        <v>273</v>
      </c>
      <c r="H468" s="212" t="s">
        <v>342</v>
      </c>
      <c r="I468" s="212" t="s">
        <v>464</v>
      </c>
      <c r="J468" s="226">
        <v>39197.699999999997</v>
      </c>
    </row>
    <row r="469" spans="1:10" x14ac:dyDescent="0.25">
      <c r="A469" s="18" t="s">
        <v>52</v>
      </c>
      <c r="B469" s="11" t="s">
        <v>458</v>
      </c>
      <c r="C469" s="11" t="s">
        <v>22</v>
      </c>
      <c r="D469" s="11" t="s">
        <v>22</v>
      </c>
      <c r="E469" s="182"/>
      <c r="F469" s="183"/>
      <c r="G469" s="183"/>
      <c r="H469" s="184"/>
      <c r="I469" s="11"/>
      <c r="J469" s="185">
        <v>6813</v>
      </c>
    </row>
    <row r="470" spans="1:10" ht="24" x14ac:dyDescent="0.25">
      <c r="A470" s="268" t="s">
        <v>467</v>
      </c>
      <c r="B470" s="11" t="s">
        <v>458</v>
      </c>
      <c r="C470" s="11" t="s">
        <v>22</v>
      </c>
      <c r="D470" s="203" t="s">
        <v>22</v>
      </c>
      <c r="E470" s="203" t="s">
        <v>37</v>
      </c>
      <c r="F470" s="204" t="s">
        <v>272</v>
      </c>
      <c r="G470" s="204" t="s">
        <v>273</v>
      </c>
      <c r="H470" s="205" t="s">
        <v>274</v>
      </c>
      <c r="I470" s="205"/>
      <c r="J470" s="206">
        <v>5141.5</v>
      </c>
    </row>
    <row r="471" spans="1:10" ht="24" x14ac:dyDescent="0.25">
      <c r="A471" s="231" t="s">
        <v>493</v>
      </c>
      <c r="B471" s="14" t="s">
        <v>458</v>
      </c>
      <c r="C471" s="14" t="s">
        <v>22</v>
      </c>
      <c r="D471" s="23" t="s">
        <v>22</v>
      </c>
      <c r="E471" s="23" t="s">
        <v>37</v>
      </c>
      <c r="F471" s="229" t="s">
        <v>8</v>
      </c>
      <c r="G471" s="229" t="s">
        <v>273</v>
      </c>
      <c r="H471" s="218" t="s">
        <v>274</v>
      </c>
      <c r="I471" s="218"/>
      <c r="J471" s="219">
        <v>5141.5</v>
      </c>
    </row>
    <row r="472" spans="1:10" ht="36" x14ac:dyDescent="0.25">
      <c r="A472" s="16" t="s">
        <v>494</v>
      </c>
      <c r="B472" s="14" t="s">
        <v>458</v>
      </c>
      <c r="C472" s="14" t="s">
        <v>22</v>
      </c>
      <c r="D472" s="23" t="s">
        <v>22</v>
      </c>
      <c r="E472" s="23" t="s">
        <v>37</v>
      </c>
      <c r="F472" s="229" t="s">
        <v>8</v>
      </c>
      <c r="G472" s="229" t="s">
        <v>273</v>
      </c>
      <c r="H472" s="218" t="s">
        <v>495</v>
      </c>
      <c r="I472" s="218"/>
      <c r="J472" s="219">
        <v>4171.5</v>
      </c>
    </row>
    <row r="473" spans="1:10" ht="24" x14ac:dyDescent="0.25">
      <c r="A473" s="231" t="s">
        <v>461</v>
      </c>
      <c r="B473" s="14" t="s">
        <v>458</v>
      </c>
      <c r="C473" s="14" t="s">
        <v>22</v>
      </c>
      <c r="D473" s="23" t="s">
        <v>22</v>
      </c>
      <c r="E473" s="215" t="s">
        <v>37</v>
      </c>
      <c r="F473" s="216" t="s">
        <v>8</v>
      </c>
      <c r="G473" s="216" t="s">
        <v>273</v>
      </c>
      <c r="H473" s="217" t="s">
        <v>495</v>
      </c>
      <c r="I473" s="217" t="s">
        <v>462</v>
      </c>
      <c r="J473" s="225">
        <v>4171.5</v>
      </c>
    </row>
    <row r="474" spans="1:10" x14ac:dyDescent="0.25">
      <c r="A474" s="267" t="s">
        <v>463</v>
      </c>
      <c r="B474" s="208" t="s">
        <v>458</v>
      </c>
      <c r="C474" s="208" t="s">
        <v>22</v>
      </c>
      <c r="D474" s="209" t="s">
        <v>22</v>
      </c>
      <c r="E474" s="210" t="s">
        <v>37</v>
      </c>
      <c r="F474" s="211" t="s">
        <v>8</v>
      </c>
      <c r="G474" s="211" t="s">
        <v>273</v>
      </c>
      <c r="H474" s="212" t="s">
        <v>495</v>
      </c>
      <c r="I474" s="212" t="s">
        <v>464</v>
      </c>
      <c r="J474" s="201">
        <v>4171.5</v>
      </c>
    </row>
    <row r="475" spans="1:10" x14ac:dyDescent="0.25">
      <c r="A475" s="16" t="s">
        <v>496</v>
      </c>
      <c r="B475" s="14" t="s">
        <v>458</v>
      </c>
      <c r="C475" s="14" t="s">
        <v>22</v>
      </c>
      <c r="D475" s="23" t="s">
        <v>22</v>
      </c>
      <c r="E475" s="23" t="s">
        <v>37</v>
      </c>
      <c r="F475" s="229" t="s">
        <v>8</v>
      </c>
      <c r="G475" s="229" t="s">
        <v>273</v>
      </c>
      <c r="H475" s="218" t="s">
        <v>497</v>
      </c>
      <c r="I475" s="218"/>
      <c r="J475" s="219">
        <v>970</v>
      </c>
    </row>
    <row r="476" spans="1:10" x14ac:dyDescent="0.25">
      <c r="A476" s="192" t="s">
        <v>338</v>
      </c>
      <c r="B476" s="14" t="s">
        <v>458</v>
      </c>
      <c r="C476" s="14" t="s">
        <v>22</v>
      </c>
      <c r="D476" s="23" t="s">
        <v>22</v>
      </c>
      <c r="E476" s="215" t="s">
        <v>37</v>
      </c>
      <c r="F476" s="216" t="s">
        <v>8</v>
      </c>
      <c r="G476" s="216" t="s">
        <v>273</v>
      </c>
      <c r="H476" s="217" t="s">
        <v>497</v>
      </c>
      <c r="I476" s="223">
        <v>300</v>
      </c>
      <c r="J476" s="225">
        <v>485</v>
      </c>
    </row>
    <row r="477" spans="1:10" ht="24" x14ac:dyDescent="0.25">
      <c r="A477" s="202" t="s">
        <v>408</v>
      </c>
      <c r="B477" s="208" t="s">
        <v>458</v>
      </c>
      <c r="C477" s="208" t="s">
        <v>22</v>
      </c>
      <c r="D477" s="209" t="s">
        <v>22</v>
      </c>
      <c r="E477" s="210" t="s">
        <v>37</v>
      </c>
      <c r="F477" s="211" t="s">
        <v>8</v>
      </c>
      <c r="G477" s="211" t="s">
        <v>273</v>
      </c>
      <c r="H477" s="212" t="s">
        <v>497</v>
      </c>
      <c r="I477" s="224">
        <v>320</v>
      </c>
      <c r="J477" s="226">
        <v>485</v>
      </c>
    </row>
    <row r="478" spans="1:10" ht="24" x14ac:dyDescent="0.25">
      <c r="A478" s="231" t="s">
        <v>461</v>
      </c>
      <c r="B478" s="14" t="s">
        <v>458</v>
      </c>
      <c r="C478" s="14" t="s">
        <v>22</v>
      </c>
      <c r="D478" s="23" t="s">
        <v>22</v>
      </c>
      <c r="E478" s="215" t="s">
        <v>37</v>
      </c>
      <c r="F478" s="216" t="s">
        <v>8</v>
      </c>
      <c r="G478" s="216" t="s">
        <v>273</v>
      </c>
      <c r="H478" s="217" t="s">
        <v>497</v>
      </c>
      <c r="I478" s="217" t="s">
        <v>462</v>
      </c>
      <c r="J478" s="225">
        <v>485</v>
      </c>
    </row>
    <row r="479" spans="1:10" x14ac:dyDescent="0.25">
      <c r="A479" s="267" t="s">
        <v>463</v>
      </c>
      <c r="B479" s="208" t="s">
        <v>458</v>
      </c>
      <c r="C479" s="208" t="s">
        <v>22</v>
      </c>
      <c r="D479" s="209" t="s">
        <v>22</v>
      </c>
      <c r="E479" s="210" t="s">
        <v>37</v>
      </c>
      <c r="F479" s="211" t="s">
        <v>8</v>
      </c>
      <c r="G479" s="211" t="s">
        <v>273</v>
      </c>
      <c r="H479" s="212" t="s">
        <v>497</v>
      </c>
      <c r="I479" s="212" t="s">
        <v>464</v>
      </c>
      <c r="J479" s="226">
        <v>465</v>
      </c>
    </row>
    <row r="480" spans="1:10" x14ac:dyDescent="0.25">
      <c r="A480" s="267" t="s">
        <v>488</v>
      </c>
      <c r="B480" s="14" t="s">
        <v>458</v>
      </c>
      <c r="C480" s="14" t="s">
        <v>22</v>
      </c>
      <c r="D480" s="23" t="s">
        <v>22</v>
      </c>
      <c r="E480" s="210" t="s">
        <v>37</v>
      </c>
      <c r="F480" s="211" t="s">
        <v>8</v>
      </c>
      <c r="G480" s="211" t="s">
        <v>273</v>
      </c>
      <c r="H480" s="212" t="s">
        <v>497</v>
      </c>
      <c r="I480" s="212" t="s">
        <v>489</v>
      </c>
      <c r="J480" s="226">
        <v>20</v>
      </c>
    </row>
    <row r="481" spans="1:10" ht="24" x14ac:dyDescent="0.25">
      <c r="A481" s="230" t="s">
        <v>498</v>
      </c>
      <c r="B481" s="11" t="s">
        <v>458</v>
      </c>
      <c r="C481" s="11" t="s">
        <v>22</v>
      </c>
      <c r="D481" s="203" t="s">
        <v>22</v>
      </c>
      <c r="E481" s="238" t="s">
        <v>31</v>
      </c>
      <c r="F481" s="239" t="s">
        <v>272</v>
      </c>
      <c r="G481" s="239" t="s">
        <v>273</v>
      </c>
      <c r="H481" s="240" t="s">
        <v>274</v>
      </c>
      <c r="I481" s="240"/>
      <c r="J481" s="242">
        <v>60</v>
      </c>
    </row>
    <row r="482" spans="1:10" x14ac:dyDescent="0.25">
      <c r="A482" s="16" t="s">
        <v>496</v>
      </c>
      <c r="B482" s="14" t="s">
        <v>458</v>
      </c>
      <c r="C482" s="14" t="s">
        <v>22</v>
      </c>
      <c r="D482" s="23" t="s">
        <v>22</v>
      </c>
      <c r="E482" s="243" t="s">
        <v>31</v>
      </c>
      <c r="F482" s="244" t="s">
        <v>272</v>
      </c>
      <c r="G482" s="244" t="s">
        <v>273</v>
      </c>
      <c r="H482" s="218" t="s">
        <v>497</v>
      </c>
      <c r="I482" s="245"/>
      <c r="J482" s="225">
        <v>60</v>
      </c>
    </row>
    <row r="483" spans="1:10" ht="24" x14ac:dyDescent="0.25">
      <c r="A483" s="231" t="s">
        <v>461</v>
      </c>
      <c r="B483" s="14" t="s">
        <v>458</v>
      </c>
      <c r="C483" s="14" t="s">
        <v>22</v>
      </c>
      <c r="D483" s="23" t="s">
        <v>22</v>
      </c>
      <c r="E483" s="215" t="s">
        <v>31</v>
      </c>
      <c r="F483" s="216" t="s">
        <v>272</v>
      </c>
      <c r="G483" s="216" t="s">
        <v>273</v>
      </c>
      <c r="H483" s="217" t="s">
        <v>497</v>
      </c>
      <c r="I483" s="217" t="s">
        <v>462</v>
      </c>
      <c r="J483" s="201">
        <v>60</v>
      </c>
    </row>
    <row r="484" spans="1:10" x14ac:dyDescent="0.25">
      <c r="A484" s="267" t="s">
        <v>463</v>
      </c>
      <c r="B484" s="208" t="s">
        <v>458</v>
      </c>
      <c r="C484" s="208" t="s">
        <v>22</v>
      </c>
      <c r="D484" s="209" t="s">
        <v>22</v>
      </c>
      <c r="E484" s="210" t="s">
        <v>31</v>
      </c>
      <c r="F484" s="211" t="s">
        <v>272</v>
      </c>
      <c r="G484" s="211" t="s">
        <v>273</v>
      </c>
      <c r="H484" s="212" t="s">
        <v>497</v>
      </c>
      <c r="I484" s="212" t="s">
        <v>464</v>
      </c>
      <c r="J484" s="197">
        <v>60</v>
      </c>
    </row>
    <row r="485" spans="1:10" ht="24" x14ac:dyDescent="0.25">
      <c r="A485" s="230" t="s">
        <v>499</v>
      </c>
      <c r="B485" s="11" t="s">
        <v>458</v>
      </c>
      <c r="C485" s="21" t="s">
        <v>22</v>
      </c>
      <c r="D485" s="238" t="s">
        <v>22</v>
      </c>
      <c r="E485" s="238" t="s">
        <v>40</v>
      </c>
      <c r="F485" s="239" t="s">
        <v>272</v>
      </c>
      <c r="G485" s="239" t="s">
        <v>273</v>
      </c>
      <c r="H485" s="240" t="s">
        <v>274</v>
      </c>
      <c r="I485" s="240"/>
      <c r="J485" s="242">
        <v>1611.5</v>
      </c>
    </row>
    <row r="486" spans="1:10" x14ac:dyDescent="0.25">
      <c r="A486" s="16" t="s">
        <v>500</v>
      </c>
      <c r="B486" s="14" t="s">
        <v>458</v>
      </c>
      <c r="C486" s="14" t="s">
        <v>22</v>
      </c>
      <c r="D486" s="23" t="s">
        <v>22</v>
      </c>
      <c r="E486" s="243" t="s">
        <v>40</v>
      </c>
      <c r="F486" s="244" t="s">
        <v>272</v>
      </c>
      <c r="G486" s="244" t="s">
        <v>273</v>
      </c>
      <c r="H486" s="245" t="s">
        <v>501</v>
      </c>
      <c r="I486" s="245"/>
      <c r="J486" s="250">
        <v>106.30000000000001</v>
      </c>
    </row>
    <row r="487" spans="1:10" ht="24" x14ac:dyDescent="0.25">
      <c r="A487" s="231" t="s">
        <v>461</v>
      </c>
      <c r="B487" s="14" t="s">
        <v>458</v>
      </c>
      <c r="C487" s="14" t="s">
        <v>22</v>
      </c>
      <c r="D487" s="23" t="s">
        <v>22</v>
      </c>
      <c r="E487" s="215" t="s">
        <v>40</v>
      </c>
      <c r="F487" s="216" t="s">
        <v>272</v>
      </c>
      <c r="G487" s="216" t="s">
        <v>273</v>
      </c>
      <c r="H487" s="217" t="s">
        <v>501</v>
      </c>
      <c r="I487" s="217" t="s">
        <v>462</v>
      </c>
      <c r="J487" s="225">
        <v>106.30000000000001</v>
      </c>
    </row>
    <row r="488" spans="1:10" x14ac:dyDescent="0.25">
      <c r="A488" s="267" t="s">
        <v>463</v>
      </c>
      <c r="B488" s="208" t="s">
        <v>458</v>
      </c>
      <c r="C488" s="208" t="s">
        <v>22</v>
      </c>
      <c r="D488" s="209" t="s">
        <v>22</v>
      </c>
      <c r="E488" s="210" t="s">
        <v>40</v>
      </c>
      <c r="F488" s="211" t="s">
        <v>272</v>
      </c>
      <c r="G488" s="211" t="s">
        <v>273</v>
      </c>
      <c r="H488" s="212" t="s">
        <v>501</v>
      </c>
      <c r="I488" s="212" t="s">
        <v>464</v>
      </c>
      <c r="J488" s="226">
        <v>106.30000000000001</v>
      </c>
    </row>
    <row r="489" spans="1:10" x14ac:dyDescent="0.25">
      <c r="A489" s="270" t="s">
        <v>502</v>
      </c>
      <c r="B489" s="14" t="s">
        <v>458</v>
      </c>
      <c r="C489" s="22" t="s">
        <v>22</v>
      </c>
      <c r="D489" s="215" t="s">
        <v>22</v>
      </c>
      <c r="E489" s="215" t="s">
        <v>40</v>
      </c>
      <c r="F489" s="216" t="s">
        <v>272</v>
      </c>
      <c r="G489" s="216" t="s">
        <v>273</v>
      </c>
      <c r="H489" s="245" t="s">
        <v>503</v>
      </c>
      <c r="I489" s="223"/>
      <c r="J489" s="225">
        <v>1392</v>
      </c>
    </row>
    <row r="490" spans="1:10" ht="24" x14ac:dyDescent="0.25">
      <c r="A490" s="231" t="s">
        <v>461</v>
      </c>
      <c r="B490" s="14" t="s">
        <v>458</v>
      </c>
      <c r="C490" s="22" t="s">
        <v>22</v>
      </c>
      <c r="D490" s="215" t="s">
        <v>22</v>
      </c>
      <c r="E490" s="215" t="s">
        <v>40</v>
      </c>
      <c r="F490" s="216" t="s">
        <v>272</v>
      </c>
      <c r="G490" s="216" t="s">
        <v>273</v>
      </c>
      <c r="H490" s="217" t="s">
        <v>503</v>
      </c>
      <c r="I490" s="223">
        <v>600</v>
      </c>
      <c r="J490" s="201">
        <v>1392</v>
      </c>
    </row>
    <row r="491" spans="1:10" x14ac:dyDescent="0.25">
      <c r="A491" s="267" t="s">
        <v>463</v>
      </c>
      <c r="B491" s="208" t="s">
        <v>458</v>
      </c>
      <c r="C491" s="208" t="s">
        <v>22</v>
      </c>
      <c r="D491" s="209" t="s">
        <v>22</v>
      </c>
      <c r="E491" s="210" t="s">
        <v>40</v>
      </c>
      <c r="F491" s="211" t="s">
        <v>272</v>
      </c>
      <c r="G491" s="211" t="s">
        <v>273</v>
      </c>
      <c r="H491" s="212" t="s">
        <v>503</v>
      </c>
      <c r="I491" s="224">
        <v>610</v>
      </c>
      <c r="J491" s="197">
        <v>1392</v>
      </c>
    </row>
    <row r="492" spans="1:10" ht="24" x14ac:dyDescent="0.25">
      <c r="A492" s="270" t="s">
        <v>504</v>
      </c>
      <c r="B492" s="14" t="s">
        <v>458</v>
      </c>
      <c r="C492" s="22" t="s">
        <v>22</v>
      </c>
      <c r="D492" s="215" t="s">
        <v>22</v>
      </c>
      <c r="E492" s="215" t="s">
        <v>40</v>
      </c>
      <c r="F492" s="216" t="s">
        <v>272</v>
      </c>
      <c r="G492" s="216" t="s">
        <v>273</v>
      </c>
      <c r="H492" s="245" t="s">
        <v>505</v>
      </c>
      <c r="I492" s="223"/>
      <c r="J492" s="225">
        <v>113.2</v>
      </c>
    </row>
    <row r="493" spans="1:10" ht="24" x14ac:dyDescent="0.25">
      <c r="A493" s="231" t="s">
        <v>461</v>
      </c>
      <c r="B493" s="14" t="s">
        <v>458</v>
      </c>
      <c r="C493" s="22" t="s">
        <v>22</v>
      </c>
      <c r="D493" s="215" t="s">
        <v>22</v>
      </c>
      <c r="E493" s="215" t="s">
        <v>40</v>
      </c>
      <c r="F493" s="216" t="s">
        <v>272</v>
      </c>
      <c r="G493" s="216" t="s">
        <v>273</v>
      </c>
      <c r="H493" s="217" t="s">
        <v>505</v>
      </c>
      <c r="I493" s="223">
        <v>600</v>
      </c>
      <c r="J493" s="201">
        <v>113.2</v>
      </c>
    </row>
    <row r="494" spans="1:10" x14ac:dyDescent="0.25">
      <c r="A494" s="267" t="s">
        <v>463</v>
      </c>
      <c r="B494" s="208" t="s">
        <v>458</v>
      </c>
      <c r="C494" s="208" t="s">
        <v>22</v>
      </c>
      <c r="D494" s="209" t="s">
        <v>22</v>
      </c>
      <c r="E494" s="210" t="s">
        <v>40</v>
      </c>
      <c r="F494" s="211" t="s">
        <v>272</v>
      </c>
      <c r="G494" s="211" t="s">
        <v>273</v>
      </c>
      <c r="H494" s="212" t="s">
        <v>505</v>
      </c>
      <c r="I494" s="224">
        <v>610</v>
      </c>
      <c r="J494" s="197">
        <v>113.2</v>
      </c>
    </row>
    <row r="495" spans="1:10" x14ac:dyDescent="0.25">
      <c r="A495" s="18" t="s">
        <v>53</v>
      </c>
      <c r="B495" s="11" t="s">
        <v>458</v>
      </c>
      <c r="C495" s="11" t="s">
        <v>22</v>
      </c>
      <c r="D495" s="11" t="s">
        <v>31</v>
      </c>
      <c r="E495" s="182"/>
      <c r="F495" s="183"/>
      <c r="G495" s="183"/>
      <c r="H495" s="184"/>
      <c r="I495" s="11"/>
      <c r="J495" s="185">
        <v>1066.6000000000001</v>
      </c>
    </row>
    <row r="496" spans="1:10" ht="24" x14ac:dyDescent="0.25">
      <c r="A496" s="268" t="s">
        <v>467</v>
      </c>
      <c r="B496" s="11" t="s">
        <v>458</v>
      </c>
      <c r="C496" s="11" t="s">
        <v>22</v>
      </c>
      <c r="D496" s="203" t="s">
        <v>31</v>
      </c>
      <c r="E496" s="253" t="s">
        <v>37</v>
      </c>
      <c r="F496" s="254" t="s">
        <v>272</v>
      </c>
      <c r="G496" s="254" t="s">
        <v>273</v>
      </c>
      <c r="H496" s="255" t="s">
        <v>274</v>
      </c>
      <c r="I496" s="255"/>
      <c r="J496" s="257">
        <v>559.40000000000009</v>
      </c>
    </row>
    <row r="497" spans="1:10" x14ac:dyDescent="0.25">
      <c r="A497" s="231" t="s">
        <v>506</v>
      </c>
      <c r="B497" s="14" t="s">
        <v>458</v>
      </c>
      <c r="C497" s="14" t="s">
        <v>22</v>
      </c>
      <c r="D497" s="23" t="s">
        <v>31</v>
      </c>
      <c r="E497" s="243" t="s">
        <v>37</v>
      </c>
      <c r="F497" s="244" t="s">
        <v>276</v>
      </c>
      <c r="G497" s="244" t="s">
        <v>273</v>
      </c>
      <c r="H497" s="245" t="s">
        <v>274</v>
      </c>
      <c r="I497" s="245"/>
      <c r="J497" s="250">
        <v>343.90000000000003</v>
      </c>
    </row>
    <row r="498" spans="1:10" x14ac:dyDescent="0.25">
      <c r="A498" s="16" t="s">
        <v>507</v>
      </c>
      <c r="B498" s="14" t="s">
        <v>458</v>
      </c>
      <c r="C498" s="14" t="s">
        <v>22</v>
      </c>
      <c r="D498" s="23" t="s">
        <v>31</v>
      </c>
      <c r="E498" s="243" t="s">
        <v>37</v>
      </c>
      <c r="F498" s="244" t="s">
        <v>276</v>
      </c>
      <c r="G498" s="244" t="s">
        <v>273</v>
      </c>
      <c r="H498" s="245" t="s">
        <v>508</v>
      </c>
      <c r="I498" s="245"/>
      <c r="J498" s="250">
        <v>343.90000000000003</v>
      </c>
    </row>
    <row r="499" spans="1:10" ht="24" x14ac:dyDescent="0.25">
      <c r="A499" s="231" t="s">
        <v>461</v>
      </c>
      <c r="B499" s="14" t="s">
        <v>458</v>
      </c>
      <c r="C499" s="14" t="s">
        <v>22</v>
      </c>
      <c r="D499" s="23" t="s">
        <v>31</v>
      </c>
      <c r="E499" s="215" t="s">
        <v>37</v>
      </c>
      <c r="F499" s="216" t="s">
        <v>276</v>
      </c>
      <c r="G499" s="216" t="s">
        <v>273</v>
      </c>
      <c r="H499" s="217" t="s">
        <v>508</v>
      </c>
      <c r="I499" s="217" t="s">
        <v>462</v>
      </c>
      <c r="J499" s="225">
        <v>343.90000000000003</v>
      </c>
    </row>
    <row r="500" spans="1:10" x14ac:dyDescent="0.25">
      <c r="A500" s="267" t="s">
        <v>463</v>
      </c>
      <c r="B500" s="208" t="s">
        <v>458</v>
      </c>
      <c r="C500" s="208" t="s">
        <v>22</v>
      </c>
      <c r="D500" s="209" t="s">
        <v>31</v>
      </c>
      <c r="E500" s="210" t="s">
        <v>37</v>
      </c>
      <c r="F500" s="211" t="s">
        <v>276</v>
      </c>
      <c r="G500" s="211" t="s">
        <v>273</v>
      </c>
      <c r="H500" s="212" t="s">
        <v>508</v>
      </c>
      <c r="I500" s="212" t="s">
        <v>464</v>
      </c>
      <c r="J500" s="226">
        <v>343.90000000000003</v>
      </c>
    </row>
    <row r="501" spans="1:10" ht="24" x14ac:dyDescent="0.25">
      <c r="A501" s="231" t="s">
        <v>485</v>
      </c>
      <c r="B501" s="14" t="s">
        <v>458</v>
      </c>
      <c r="C501" s="14" t="s">
        <v>22</v>
      </c>
      <c r="D501" s="23" t="s">
        <v>31</v>
      </c>
      <c r="E501" s="243" t="s">
        <v>37</v>
      </c>
      <c r="F501" s="244" t="s">
        <v>7</v>
      </c>
      <c r="G501" s="244" t="s">
        <v>273</v>
      </c>
      <c r="H501" s="245" t="s">
        <v>274</v>
      </c>
      <c r="I501" s="217"/>
      <c r="J501" s="225">
        <v>215.5</v>
      </c>
    </row>
    <row r="502" spans="1:10" x14ac:dyDescent="0.25">
      <c r="A502" s="13" t="s">
        <v>507</v>
      </c>
      <c r="B502" s="14" t="s">
        <v>458</v>
      </c>
      <c r="C502" s="14" t="s">
        <v>22</v>
      </c>
      <c r="D502" s="23" t="s">
        <v>31</v>
      </c>
      <c r="E502" s="215" t="s">
        <v>37</v>
      </c>
      <c r="F502" s="216" t="s">
        <v>7</v>
      </c>
      <c r="G502" s="216" t="s">
        <v>273</v>
      </c>
      <c r="H502" s="217" t="s">
        <v>508</v>
      </c>
      <c r="I502" s="217"/>
      <c r="J502" s="225">
        <v>215.5</v>
      </c>
    </row>
    <row r="503" spans="1:10" ht="24" x14ac:dyDescent="0.25">
      <c r="A503" s="192" t="s">
        <v>461</v>
      </c>
      <c r="B503" s="14" t="s">
        <v>458</v>
      </c>
      <c r="C503" s="14" t="s">
        <v>22</v>
      </c>
      <c r="D503" s="23" t="s">
        <v>31</v>
      </c>
      <c r="E503" s="215" t="s">
        <v>37</v>
      </c>
      <c r="F503" s="216" t="s">
        <v>7</v>
      </c>
      <c r="G503" s="216" t="s">
        <v>273</v>
      </c>
      <c r="H503" s="217" t="s">
        <v>508</v>
      </c>
      <c r="I503" s="217" t="s">
        <v>462</v>
      </c>
      <c r="J503" s="225">
        <v>215.5</v>
      </c>
    </row>
    <row r="504" spans="1:10" x14ac:dyDescent="0.25">
      <c r="A504" s="192" t="s">
        <v>463</v>
      </c>
      <c r="B504" s="14" t="s">
        <v>458</v>
      </c>
      <c r="C504" s="14" t="s">
        <v>22</v>
      </c>
      <c r="D504" s="23" t="s">
        <v>31</v>
      </c>
      <c r="E504" s="215" t="s">
        <v>37</v>
      </c>
      <c r="F504" s="216" t="s">
        <v>7</v>
      </c>
      <c r="G504" s="216" t="s">
        <v>273</v>
      </c>
      <c r="H504" s="217" t="s">
        <v>508</v>
      </c>
      <c r="I504" s="217" t="s">
        <v>464</v>
      </c>
      <c r="J504" s="225">
        <v>215.5</v>
      </c>
    </row>
    <row r="505" spans="1:10" x14ac:dyDescent="0.25">
      <c r="A505" s="18" t="s">
        <v>509</v>
      </c>
      <c r="B505" s="11" t="s">
        <v>458</v>
      </c>
      <c r="C505" s="11" t="s">
        <v>22</v>
      </c>
      <c r="D505" s="203" t="s">
        <v>31</v>
      </c>
      <c r="E505" s="253" t="s">
        <v>33</v>
      </c>
      <c r="F505" s="254" t="s">
        <v>272</v>
      </c>
      <c r="G505" s="254" t="s">
        <v>273</v>
      </c>
      <c r="H505" s="255" t="s">
        <v>274</v>
      </c>
      <c r="I505" s="255"/>
      <c r="J505" s="257">
        <v>35.200000000000003</v>
      </c>
    </row>
    <row r="506" spans="1:10" x14ac:dyDescent="0.25">
      <c r="A506" s="16" t="s">
        <v>500</v>
      </c>
      <c r="B506" s="14" t="s">
        <v>458</v>
      </c>
      <c r="C506" s="14" t="s">
        <v>22</v>
      </c>
      <c r="D506" s="23" t="s">
        <v>31</v>
      </c>
      <c r="E506" s="243" t="s">
        <v>33</v>
      </c>
      <c r="F506" s="244" t="s">
        <v>272</v>
      </c>
      <c r="G506" s="244" t="s">
        <v>273</v>
      </c>
      <c r="H506" s="245" t="s">
        <v>501</v>
      </c>
      <c r="I506" s="245"/>
      <c r="J506" s="250">
        <v>35.200000000000003</v>
      </c>
    </row>
    <row r="507" spans="1:10" ht="24" x14ac:dyDescent="0.25">
      <c r="A507" s="231" t="s">
        <v>461</v>
      </c>
      <c r="B507" s="14" t="s">
        <v>458</v>
      </c>
      <c r="C507" s="14" t="s">
        <v>22</v>
      </c>
      <c r="D507" s="23" t="s">
        <v>31</v>
      </c>
      <c r="E507" s="215" t="s">
        <v>33</v>
      </c>
      <c r="F507" s="216" t="s">
        <v>272</v>
      </c>
      <c r="G507" s="216" t="s">
        <v>273</v>
      </c>
      <c r="H507" s="217" t="s">
        <v>501</v>
      </c>
      <c r="I507" s="217" t="s">
        <v>462</v>
      </c>
      <c r="J507" s="225">
        <v>35.200000000000003</v>
      </c>
    </row>
    <row r="508" spans="1:10" x14ac:dyDescent="0.25">
      <c r="A508" s="267" t="s">
        <v>463</v>
      </c>
      <c r="B508" s="208" t="s">
        <v>458</v>
      </c>
      <c r="C508" s="208" t="s">
        <v>22</v>
      </c>
      <c r="D508" s="209" t="s">
        <v>31</v>
      </c>
      <c r="E508" s="210" t="s">
        <v>33</v>
      </c>
      <c r="F508" s="211" t="s">
        <v>272</v>
      </c>
      <c r="G508" s="211" t="s">
        <v>273</v>
      </c>
      <c r="H508" s="212" t="s">
        <v>501</v>
      </c>
      <c r="I508" s="212" t="s">
        <v>464</v>
      </c>
      <c r="J508" s="226">
        <v>35.200000000000003</v>
      </c>
    </row>
    <row r="509" spans="1:10" ht="36" x14ac:dyDescent="0.25">
      <c r="A509" s="230" t="s">
        <v>510</v>
      </c>
      <c r="B509" s="11" t="s">
        <v>458</v>
      </c>
      <c r="C509" s="11" t="s">
        <v>22</v>
      </c>
      <c r="D509" s="203" t="s">
        <v>31</v>
      </c>
      <c r="E509" s="238" t="s">
        <v>511</v>
      </c>
      <c r="F509" s="239" t="s">
        <v>272</v>
      </c>
      <c r="G509" s="239" t="s">
        <v>273</v>
      </c>
      <c r="H509" s="240" t="s">
        <v>274</v>
      </c>
      <c r="I509" s="240"/>
      <c r="J509" s="242">
        <v>472</v>
      </c>
    </row>
    <row r="510" spans="1:10" x14ac:dyDescent="0.25">
      <c r="A510" s="16" t="s">
        <v>507</v>
      </c>
      <c r="B510" s="14" t="s">
        <v>458</v>
      </c>
      <c r="C510" s="14" t="s">
        <v>22</v>
      </c>
      <c r="D510" s="23" t="s">
        <v>31</v>
      </c>
      <c r="E510" s="243" t="s">
        <v>511</v>
      </c>
      <c r="F510" s="244" t="s">
        <v>272</v>
      </c>
      <c r="G510" s="244" t="s">
        <v>273</v>
      </c>
      <c r="H510" s="245" t="s">
        <v>508</v>
      </c>
      <c r="I510" s="245"/>
      <c r="J510" s="250">
        <v>472</v>
      </c>
    </row>
    <row r="511" spans="1:10" ht="24" x14ac:dyDescent="0.25">
      <c r="A511" s="231" t="s">
        <v>461</v>
      </c>
      <c r="B511" s="14" t="s">
        <v>458</v>
      </c>
      <c r="C511" s="14" t="s">
        <v>22</v>
      </c>
      <c r="D511" s="23" t="s">
        <v>31</v>
      </c>
      <c r="E511" s="215" t="s">
        <v>511</v>
      </c>
      <c r="F511" s="216" t="s">
        <v>272</v>
      </c>
      <c r="G511" s="216" t="s">
        <v>273</v>
      </c>
      <c r="H511" s="217" t="s">
        <v>508</v>
      </c>
      <c r="I511" s="217" t="s">
        <v>462</v>
      </c>
      <c r="J511" s="225">
        <v>472</v>
      </c>
    </row>
    <row r="512" spans="1:10" x14ac:dyDescent="0.25">
      <c r="A512" s="267" t="s">
        <v>463</v>
      </c>
      <c r="B512" s="208" t="s">
        <v>458</v>
      </c>
      <c r="C512" s="208" t="s">
        <v>22</v>
      </c>
      <c r="D512" s="209" t="s">
        <v>31</v>
      </c>
      <c r="E512" s="210" t="s">
        <v>511</v>
      </c>
      <c r="F512" s="211" t="s">
        <v>272</v>
      </c>
      <c r="G512" s="211" t="s">
        <v>273</v>
      </c>
      <c r="H512" s="212" t="s">
        <v>508</v>
      </c>
      <c r="I512" s="212" t="s">
        <v>464</v>
      </c>
      <c r="J512" s="226">
        <v>448</v>
      </c>
    </row>
    <row r="513" spans="1:10" x14ac:dyDescent="0.25">
      <c r="A513" s="267" t="s">
        <v>488</v>
      </c>
      <c r="B513" s="208" t="s">
        <v>458</v>
      </c>
      <c r="C513" s="208" t="s">
        <v>22</v>
      </c>
      <c r="D513" s="209" t="s">
        <v>31</v>
      </c>
      <c r="E513" s="210" t="s">
        <v>511</v>
      </c>
      <c r="F513" s="211" t="s">
        <v>272</v>
      </c>
      <c r="G513" s="211" t="s">
        <v>273</v>
      </c>
      <c r="H513" s="212" t="s">
        <v>508</v>
      </c>
      <c r="I513" s="212" t="s">
        <v>489</v>
      </c>
      <c r="J513" s="226">
        <v>24</v>
      </c>
    </row>
    <row r="514" spans="1:10" x14ac:dyDescent="0.25">
      <c r="A514" s="18" t="s">
        <v>54</v>
      </c>
      <c r="B514" s="11" t="s">
        <v>458</v>
      </c>
      <c r="C514" s="11" t="s">
        <v>37</v>
      </c>
      <c r="D514" s="11"/>
      <c r="E514" s="182"/>
      <c r="F514" s="183"/>
      <c r="G514" s="183"/>
      <c r="H514" s="184"/>
      <c r="I514" s="11"/>
      <c r="J514" s="185">
        <v>92714.9</v>
      </c>
    </row>
    <row r="515" spans="1:10" x14ac:dyDescent="0.25">
      <c r="A515" s="18" t="s">
        <v>55</v>
      </c>
      <c r="B515" s="11" t="s">
        <v>458</v>
      </c>
      <c r="C515" s="11" t="s">
        <v>37</v>
      </c>
      <c r="D515" s="11" t="s">
        <v>10</v>
      </c>
      <c r="E515" s="182"/>
      <c r="F515" s="183"/>
      <c r="G515" s="183"/>
      <c r="H515" s="184"/>
      <c r="I515" s="11"/>
      <c r="J515" s="185">
        <v>92714.9</v>
      </c>
    </row>
    <row r="516" spans="1:10" ht="24" x14ac:dyDescent="0.25">
      <c r="A516" s="230" t="s">
        <v>499</v>
      </c>
      <c r="B516" s="11" t="s">
        <v>458</v>
      </c>
      <c r="C516" s="21" t="s">
        <v>37</v>
      </c>
      <c r="D516" s="238" t="s">
        <v>10</v>
      </c>
      <c r="E516" s="238" t="s">
        <v>40</v>
      </c>
      <c r="F516" s="239" t="s">
        <v>272</v>
      </c>
      <c r="G516" s="239" t="s">
        <v>273</v>
      </c>
      <c r="H516" s="240" t="s">
        <v>274</v>
      </c>
      <c r="I516" s="240"/>
      <c r="J516" s="242">
        <v>497</v>
      </c>
    </row>
    <row r="517" spans="1:10" x14ac:dyDescent="0.25">
      <c r="A517" s="270" t="s">
        <v>502</v>
      </c>
      <c r="B517" s="17" t="s">
        <v>458</v>
      </c>
      <c r="C517" s="17" t="s">
        <v>37</v>
      </c>
      <c r="D517" s="198" t="s">
        <v>10</v>
      </c>
      <c r="E517" s="215" t="s">
        <v>40</v>
      </c>
      <c r="F517" s="216" t="s">
        <v>272</v>
      </c>
      <c r="G517" s="216" t="s">
        <v>273</v>
      </c>
      <c r="H517" s="217" t="s">
        <v>503</v>
      </c>
      <c r="I517" s="205"/>
      <c r="J517" s="201">
        <v>65</v>
      </c>
    </row>
    <row r="518" spans="1:10" ht="24" x14ac:dyDescent="0.25">
      <c r="A518" s="192" t="s">
        <v>461</v>
      </c>
      <c r="B518" s="17" t="s">
        <v>458</v>
      </c>
      <c r="C518" s="17" t="s">
        <v>37</v>
      </c>
      <c r="D518" s="198" t="s">
        <v>10</v>
      </c>
      <c r="E518" s="215" t="s">
        <v>40</v>
      </c>
      <c r="F518" s="216" t="s">
        <v>272</v>
      </c>
      <c r="G518" s="216" t="s">
        <v>273</v>
      </c>
      <c r="H518" s="217" t="s">
        <v>503</v>
      </c>
      <c r="I518" s="200" t="s">
        <v>462</v>
      </c>
      <c r="J518" s="201">
        <v>65</v>
      </c>
    </row>
    <row r="519" spans="1:10" x14ac:dyDescent="0.25">
      <c r="A519" s="192" t="s">
        <v>463</v>
      </c>
      <c r="B519" s="17" t="s">
        <v>458</v>
      </c>
      <c r="C519" s="17" t="s">
        <v>37</v>
      </c>
      <c r="D519" s="198" t="s">
        <v>10</v>
      </c>
      <c r="E519" s="215" t="s">
        <v>40</v>
      </c>
      <c r="F519" s="216" t="s">
        <v>272</v>
      </c>
      <c r="G519" s="216" t="s">
        <v>273</v>
      </c>
      <c r="H519" s="217" t="s">
        <v>503</v>
      </c>
      <c r="I519" s="200" t="s">
        <v>464</v>
      </c>
      <c r="J519" s="201">
        <v>65</v>
      </c>
    </row>
    <row r="520" spans="1:10" x14ac:dyDescent="0.25">
      <c r="A520" s="270" t="s">
        <v>341</v>
      </c>
      <c r="B520" s="17" t="s">
        <v>458</v>
      </c>
      <c r="C520" s="17" t="s">
        <v>37</v>
      </c>
      <c r="D520" s="198" t="s">
        <v>10</v>
      </c>
      <c r="E520" s="215" t="s">
        <v>40</v>
      </c>
      <c r="F520" s="216" t="s">
        <v>272</v>
      </c>
      <c r="G520" s="216" t="s">
        <v>273</v>
      </c>
      <c r="H520" s="245" t="s">
        <v>342</v>
      </c>
      <c r="I520" s="218"/>
      <c r="J520" s="201">
        <v>432</v>
      </c>
    </row>
    <row r="521" spans="1:10" ht="24" x14ac:dyDescent="0.25">
      <c r="A521" s="192" t="s">
        <v>461</v>
      </c>
      <c r="B521" s="17" t="s">
        <v>458</v>
      </c>
      <c r="C521" s="17" t="s">
        <v>37</v>
      </c>
      <c r="D521" s="198" t="s">
        <v>10</v>
      </c>
      <c r="E521" s="215" t="s">
        <v>40</v>
      </c>
      <c r="F521" s="216" t="s">
        <v>272</v>
      </c>
      <c r="G521" s="216" t="s">
        <v>273</v>
      </c>
      <c r="H521" s="217" t="s">
        <v>342</v>
      </c>
      <c r="I521" s="200" t="s">
        <v>462</v>
      </c>
      <c r="J521" s="201">
        <v>432</v>
      </c>
    </row>
    <row r="522" spans="1:10" x14ac:dyDescent="0.25">
      <c r="A522" s="192" t="s">
        <v>463</v>
      </c>
      <c r="B522" s="17" t="s">
        <v>458</v>
      </c>
      <c r="C522" s="17" t="s">
        <v>37</v>
      </c>
      <c r="D522" s="198" t="s">
        <v>10</v>
      </c>
      <c r="E522" s="215" t="s">
        <v>40</v>
      </c>
      <c r="F522" s="216" t="s">
        <v>272</v>
      </c>
      <c r="G522" s="216" t="s">
        <v>273</v>
      </c>
      <c r="H522" s="212" t="s">
        <v>342</v>
      </c>
      <c r="I522" s="200" t="s">
        <v>464</v>
      </c>
      <c r="J522" s="201">
        <v>432</v>
      </c>
    </row>
    <row r="523" spans="1:10" ht="24" x14ac:dyDescent="0.25">
      <c r="A523" s="230" t="s">
        <v>492</v>
      </c>
      <c r="B523" s="11" t="s">
        <v>458</v>
      </c>
      <c r="C523" s="11" t="s">
        <v>37</v>
      </c>
      <c r="D523" s="203" t="s">
        <v>10</v>
      </c>
      <c r="E523" s="238" t="s">
        <v>26</v>
      </c>
      <c r="F523" s="239" t="s">
        <v>272</v>
      </c>
      <c r="G523" s="239" t="s">
        <v>273</v>
      </c>
      <c r="H523" s="240" t="s">
        <v>334</v>
      </c>
      <c r="I523" s="240"/>
      <c r="J523" s="242">
        <v>92203.199999999997</v>
      </c>
    </row>
    <row r="524" spans="1:10" ht="24" x14ac:dyDescent="0.25">
      <c r="A524" s="270" t="s">
        <v>512</v>
      </c>
      <c r="B524" s="14" t="s">
        <v>458</v>
      </c>
      <c r="C524" s="14" t="s">
        <v>37</v>
      </c>
      <c r="D524" s="23" t="s">
        <v>10</v>
      </c>
      <c r="E524" s="243" t="s">
        <v>26</v>
      </c>
      <c r="F524" s="244" t="s">
        <v>272</v>
      </c>
      <c r="G524" s="244" t="s">
        <v>273</v>
      </c>
      <c r="H524" s="245" t="s">
        <v>513</v>
      </c>
      <c r="I524" s="245"/>
      <c r="J524" s="225">
        <v>1878.7</v>
      </c>
    </row>
    <row r="525" spans="1:10" ht="24" x14ac:dyDescent="0.25">
      <c r="A525" s="231" t="s">
        <v>461</v>
      </c>
      <c r="B525" s="14" t="s">
        <v>458</v>
      </c>
      <c r="C525" s="14" t="s">
        <v>37</v>
      </c>
      <c r="D525" s="23" t="s">
        <v>10</v>
      </c>
      <c r="E525" s="215" t="s">
        <v>26</v>
      </c>
      <c r="F525" s="216" t="s">
        <v>272</v>
      </c>
      <c r="G525" s="216" t="s">
        <v>273</v>
      </c>
      <c r="H525" s="217" t="s">
        <v>513</v>
      </c>
      <c r="I525" s="217" t="s">
        <v>462</v>
      </c>
      <c r="J525" s="225">
        <v>1878.7</v>
      </c>
    </row>
    <row r="526" spans="1:10" x14ac:dyDescent="0.25">
      <c r="A526" s="267" t="s">
        <v>463</v>
      </c>
      <c r="B526" s="208" t="s">
        <v>458</v>
      </c>
      <c r="C526" s="208" t="s">
        <v>37</v>
      </c>
      <c r="D526" s="209" t="s">
        <v>10</v>
      </c>
      <c r="E526" s="210" t="s">
        <v>26</v>
      </c>
      <c r="F526" s="211" t="s">
        <v>272</v>
      </c>
      <c r="G526" s="211" t="s">
        <v>273</v>
      </c>
      <c r="H526" s="212" t="s">
        <v>513</v>
      </c>
      <c r="I526" s="212" t="s">
        <v>464</v>
      </c>
      <c r="J526" s="226">
        <v>1878.7</v>
      </c>
    </row>
    <row r="527" spans="1:10" ht="24" x14ac:dyDescent="0.25">
      <c r="A527" s="16" t="s">
        <v>514</v>
      </c>
      <c r="B527" s="14" t="s">
        <v>458</v>
      </c>
      <c r="C527" s="14" t="s">
        <v>37</v>
      </c>
      <c r="D527" s="23" t="s">
        <v>10</v>
      </c>
      <c r="E527" s="243" t="s">
        <v>26</v>
      </c>
      <c r="F527" s="244" t="s">
        <v>272</v>
      </c>
      <c r="G527" s="244" t="s">
        <v>273</v>
      </c>
      <c r="H527" s="245" t="s">
        <v>515</v>
      </c>
      <c r="I527" s="245"/>
      <c r="J527" s="225">
        <v>66.8</v>
      </c>
    </row>
    <row r="528" spans="1:10" ht="24" x14ac:dyDescent="0.25">
      <c r="A528" s="231" t="s">
        <v>461</v>
      </c>
      <c r="B528" s="14" t="s">
        <v>458</v>
      </c>
      <c r="C528" s="14" t="s">
        <v>37</v>
      </c>
      <c r="D528" s="23" t="s">
        <v>10</v>
      </c>
      <c r="E528" s="215" t="s">
        <v>26</v>
      </c>
      <c r="F528" s="216" t="s">
        <v>272</v>
      </c>
      <c r="G528" s="216" t="s">
        <v>273</v>
      </c>
      <c r="H528" s="217" t="s">
        <v>515</v>
      </c>
      <c r="I528" s="217" t="s">
        <v>462</v>
      </c>
      <c r="J528" s="201">
        <v>66.8</v>
      </c>
    </row>
    <row r="529" spans="1:10" x14ac:dyDescent="0.25">
      <c r="A529" s="267" t="s">
        <v>463</v>
      </c>
      <c r="B529" s="208" t="s">
        <v>458</v>
      </c>
      <c r="C529" s="208" t="s">
        <v>37</v>
      </c>
      <c r="D529" s="209" t="s">
        <v>10</v>
      </c>
      <c r="E529" s="210" t="s">
        <v>26</v>
      </c>
      <c r="F529" s="211" t="s">
        <v>272</v>
      </c>
      <c r="G529" s="211" t="s">
        <v>273</v>
      </c>
      <c r="H529" s="212" t="s">
        <v>515</v>
      </c>
      <c r="I529" s="212" t="s">
        <v>464</v>
      </c>
      <c r="J529" s="197">
        <v>66.8</v>
      </c>
    </row>
    <row r="530" spans="1:10" ht="36" x14ac:dyDescent="0.25">
      <c r="A530" s="16" t="s">
        <v>516</v>
      </c>
      <c r="B530" s="14" t="s">
        <v>458</v>
      </c>
      <c r="C530" s="14" t="s">
        <v>37</v>
      </c>
      <c r="D530" s="23" t="s">
        <v>10</v>
      </c>
      <c r="E530" s="243" t="s">
        <v>26</v>
      </c>
      <c r="F530" s="244" t="s">
        <v>272</v>
      </c>
      <c r="G530" s="244" t="s">
        <v>273</v>
      </c>
      <c r="H530" s="245" t="s">
        <v>517</v>
      </c>
      <c r="I530" s="245"/>
      <c r="J530" s="225">
        <v>3494.8999999999996</v>
      </c>
    </row>
    <row r="531" spans="1:10" ht="24" x14ac:dyDescent="0.25">
      <c r="A531" s="231" t="s">
        <v>461</v>
      </c>
      <c r="B531" s="14" t="s">
        <v>458</v>
      </c>
      <c r="C531" s="14" t="s">
        <v>37</v>
      </c>
      <c r="D531" s="23" t="s">
        <v>10</v>
      </c>
      <c r="E531" s="215" t="s">
        <v>26</v>
      </c>
      <c r="F531" s="216" t="s">
        <v>272</v>
      </c>
      <c r="G531" s="216" t="s">
        <v>273</v>
      </c>
      <c r="H531" s="217" t="s">
        <v>517</v>
      </c>
      <c r="I531" s="217" t="s">
        <v>462</v>
      </c>
      <c r="J531" s="201">
        <v>3494.8999999999996</v>
      </c>
    </row>
    <row r="532" spans="1:10" x14ac:dyDescent="0.25">
      <c r="A532" s="267" t="s">
        <v>463</v>
      </c>
      <c r="B532" s="208" t="s">
        <v>458</v>
      </c>
      <c r="C532" s="208" t="s">
        <v>37</v>
      </c>
      <c r="D532" s="209" t="s">
        <v>10</v>
      </c>
      <c r="E532" s="210" t="s">
        <v>26</v>
      </c>
      <c r="F532" s="211" t="s">
        <v>272</v>
      </c>
      <c r="G532" s="211" t="s">
        <v>273</v>
      </c>
      <c r="H532" s="212" t="s">
        <v>517</v>
      </c>
      <c r="I532" s="212" t="s">
        <v>464</v>
      </c>
      <c r="J532" s="197">
        <v>3494.8999999999996</v>
      </c>
    </row>
    <row r="533" spans="1:10" x14ac:dyDescent="0.25">
      <c r="A533" s="16" t="s">
        <v>341</v>
      </c>
      <c r="B533" s="14" t="s">
        <v>458</v>
      </c>
      <c r="C533" s="14" t="s">
        <v>37</v>
      </c>
      <c r="D533" s="23" t="s">
        <v>10</v>
      </c>
      <c r="E533" s="243" t="s">
        <v>26</v>
      </c>
      <c r="F533" s="244" t="s">
        <v>272</v>
      </c>
      <c r="G533" s="244" t="s">
        <v>273</v>
      </c>
      <c r="H533" s="245" t="s">
        <v>342</v>
      </c>
      <c r="I533" s="245"/>
      <c r="J533" s="250">
        <v>85195.5</v>
      </c>
    </row>
    <row r="534" spans="1:10" ht="24" x14ac:dyDescent="0.25">
      <c r="A534" s="231" t="s">
        <v>461</v>
      </c>
      <c r="B534" s="14" t="s">
        <v>458</v>
      </c>
      <c r="C534" s="14" t="s">
        <v>37</v>
      </c>
      <c r="D534" s="23" t="s">
        <v>10</v>
      </c>
      <c r="E534" s="215" t="s">
        <v>26</v>
      </c>
      <c r="F534" s="216" t="s">
        <v>272</v>
      </c>
      <c r="G534" s="216" t="s">
        <v>273</v>
      </c>
      <c r="H534" s="217" t="s">
        <v>342</v>
      </c>
      <c r="I534" s="217" t="s">
        <v>462</v>
      </c>
      <c r="J534" s="225">
        <v>85195.5</v>
      </c>
    </row>
    <row r="535" spans="1:10" x14ac:dyDescent="0.25">
      <c r="A535" s="267" t="s">
        <v>463</v>
      </c>
      <c r="B535" s="208" t="s">
        <v>458</v>
      </c>
      <c r="C535" s="208" t="s">
        <v>37</v>
      </c>
      <c r="D535" s="209" t="s">
        <v>10</v>
      </c>
      <c r="E535" s="210" t="s">
        <v>26</v>
      </c>
      <c r="F535" s="211" t="s">
        <v>272</v>
      </c>
      <c r="G535" s="211" t="s">
        <v>273</v>
      </c>
      <c r="H535" s="212" t="s">
        <v>342</v>
      </c>
      <c r="I535" s="212" t="s">
        <v>464</v>
      </c>
      <c r="J535" s="226">
        <v>85195.5</v>
      </c>
    </row>
    <row r="536" spans="1:10" x14ac:dyDescent="0.25">
      <c r="A536" s="16" t="s">
        <v>518</v>
      </c>
      <c r="B536" s="14" t="s">
        <v>458</v>
      </c>
      <c r="C536" s="14" t="s">
        <v>37</v>
      </c>
      <c r="D536" s="23" t="s">
        <v>10</v>
      </c>
      <c r="E536" s="243" t="s">
        <v>26</v>
      </c>
      <c r="F536" s="244" t="s">
        <v>272</v>
      </c>
      <c r="G536" s="244" t="s">
        <v>273</v>
      </c>
      <c r="H536" s="245" t="s">
        <v>519</v>
      </c>
      <c r="I536" s="245"/>
      <c r="J536" s="250">
        <v>1567.3</v>
      </c>
    </row>
    <row r="537" spans="1:10" ht="24" x14ac:dyDescent="0.25">
      <c r="A537" s="192" t="s">
        <v>290</v>
      </c>
      <c r="B537" s="14" t="s">
        <v>458</v>
      </c>
      <c r="C537" s="14" t="s">
        <v>37</v>
      </c>
      <c r="D537" s="23" t="s">
        <v>10</v>
      </c>
      <c r="E537" s="215" t="s">
        <v>26</v>
      </c>
      <c r="F537" s="216" t="s">
        <v>272</v>
      </c>
      <c r="G537" s="216" t="s">
        <v>273</v>
      </c>
      <c r="H537" s="217" t="s">
        <v>519</v>
      </c>
      <c r="I537" s="218" t="s">
        <v>291</v>
      </c>
      <c r="J537" s="219">
        <v>220</v>
      </c>
    </row>
    <row r="538" spans="1:10" ht="24" x14ac:dyDescent="0.25">
      <c r="A538" s="202" t="s">
        <v>292</v>
      </c>
      <c r="B538" s="208" t="s">
        <v>458</v>
      </c>
      <c r="C538" s="208" t="s">
        <v>37</v>
      </c>
      <c r="D538" s="209" t="s">
        <v>10</v>
      </c>
      <c r="E538" s="210" t="s">
        <v>26</v>
      </c>
      <c r="F538" s="211" t="s">
        <v>272</v>
      </c>
      <c r="G538" s="211" t="s">
        <v>273</v>
      </c>
      <c r="H538" s="212" t="s">
        <v>519</v>
      </c>
      <c r="I538" s="213" t="s">
        <v>293</v>
      </c>
      <c r="J538" s="214">
        <v>220</v>
      </c>
    </row>
    <row r="539" spans="1:10" ht="24" x14ac:dyDescent="0.25">
      <c r="A539" s="231" t="s">
        <v>461</v>
      </c>
      <c r="B539" s="14" t="s">
        <v>458</v>
      </c>
      <c r="C539" s="14" t="s">
        <v>37</v>
      </c>
      <c r="D539" s="23" t="s">
        <v>10</v>
      </c>
      <c r="E539" s="215" t="s">
        <v>26</v>
      </c>
      <c r="F539" s="216" t="s">
        <v>272</v>
      </c>
      <c r="G539" s="216" t="s">
        <v>273</v>
      </c>
      <c r="H539" s="217" t="s">
        <v>519</v>
      </c>
      <c r="I539" s="217" t="s">
        <v>462</v>
      </c>
      <c r="J539" s="225">
        <v>1347.3</v>
      </c>
    </row>
    <row r="540" spans="1:10" x14ac:dyDescent="0.25">
      <c r="A540" s="267" t="s">
        <v>463</v>
      </c>
      <c r="B540" s="208" t="s">
        <v>458</v>
      </c>
      <c r="C540" s="208" t="s">
        <v>37</v>
      </c>
      <c r="D540" s="209" t="s">
        <v>10</v>
      </c>
      <c r="E540" s="210" t="s">
        <v>26</v>
      </c>
      <c r="F540" s="211" t="s">
        <v>272</v>
      </c>
      <c r="G540" s="211" t="s">
        <v>273</v>
      </c>
      <c r="H540" s="212" t="s">
        <v>519</v>
      </c>
      <c r="I540" s="212" t="s">
        <v>464</v>
      </c>
      <c r="J540" s="226">
        <v>1347.3</v>
      </c>
    </row>
    <row r="541" spans="1:10" ht="24" x14ac:dyDescent="0.25">
      <c r="A541" s="227" t="s">
        <v>309</v>
      </c>
      <c r="B541" s="187" t="s">
        <v>458</v>
      </c>
      <c r="C541" s="187" t="s">
        <v>37</v>
      </c>
      <c r="D541" s="188" t="s">
        <v>10</v>
      </c>
      <c r="E541" s="188" t="s">
        <v>310</v>
      </c>
      <c r="F541" s="189" t="s">
        <v>272</v>
      </c>
      <c r="G541" s="189" t="s">
        <v>273</v>
      </c>
      <c r="H541" s="190" t="s">
        <v>274</v>
      </c>
      <c r="I541" s="190"/>
      <c r="J541" s="257">
        <v>14.7</v>
      </c>
    </row>
    <row r="542" spans="1:10" x14ac:dyDescent="0.25">
      <c r="A542" s="16" t="s">
        <v>311</v>
      </c>
      <c r="B542" s="14" t="s">
        <v>458</v>
      </c>
      <c r="C542" s="14" t="s">
        <v>37</v>
      </c>
      <c r="D542" s="23" t="s">
        <v>10</v>
      </c>
      <c r="E542" s="215" t="s">
        <v>310</v>
      </c>
      <c r="F542" s="216" t="s">
        <v>272</v>
      </c>
      <c r="G542" s="216" t="s">
        <v>273</v>
      </c>
      <c r="H542" s="217" t="s">
        <v>312</v>
      </c>
      <c r="I542" s="218"/>
      <c r="J542" s="225">
        <v>14.7</v>
      </c>
    </row>
    <row r="543" spans="1:10" ht="24" x14ac:dyDescent="0.25">
      <c r="A543" s="231" t="s">
        <v>461</v>
      </c>
      <c r="B543" s="17" t="s">
        <v>458</v>
      </c>
      <c r="C543" s="17" t="s">
        <v>37</v>
      </c>
      <c r="D543" s="198" t="s">
        <v>10</v>
      </c>
      <c r="E543" s="198" t="s">
        <v>310</v>
      </c>
      <c r="F543" s="199" t="s">
        <v>272</v>
      </c>
      <c r="G543" s="199" t="s">
        <v>273</v>
      </c>
      <c r="H543" s="200" t="s">
        <v>312</v>
      </c>
      <c r="I543" s="200" t="s">
        <v>462</v>
      </c>
      <c r="J543" s="219">
        <v>14.7</v>
      </c>
    </row>
    <row r="544" spans="1:10" x14ac:dyDescent="0.25">
      <c r="A544" s="267" t="s">
        <v>463</v>
      </c>
      <c r="B544" s="193" t="s">
        <v>458</v>
      </c>
      <c r="C544" s="193" t="s">
        <v>37</v>
      </c>
      <c r="D544" s="194" t="s">
        <v>10</v>
      </c>
      <c r="E544" s="194" t="s">
        <v>310</v>
      </c>
      <c r="F544" s="195" t="s">
        <v>272</v>
      </c>
      <c r="G544" s="195" t="s">
        <v>273</v>
      </c>
      <c r="H544" s="196" t="s">
        <v>312</v>
      </c>
      <c r="I544" s="196" t="s">
        <v>464</v>
      </c>
      <c r="J544" s="226">
        <v>14.7</v>
      </c>
    </row>
    <row r="545" spans="1:10" x14ac:dyDescent="0.25">
      <c r="A545" s="10" t="s">
        <v>56</v>
      </c>
      <c r="B545" s="11" t="s">
        <v>458</v>
      </c>
      <c r="C545" s="11" t="s">
        <v>31</v>
      </c>
      <c r="D545" s="11"/>
      <c r="E545" s="182"/>
      <c r="F545" s="183"/>
      <c r="G545" s="183"/>
      <c r="H545" s="184"/>
      <c r="I545" s="11"/>
      <c r="J545" s="185">
        <v>164.8</v>
      </c>
    </row>
    <row r="546" spans="1:10" x14ac:dyDescent="0.25">
      <c r="A546" s="10" t="s">
        <v>57</v>
      </c>
      <c r="B546" s="11" t="s">
        <v>458</v>
      </c>
      <c r="C546" s="11" t="s">
        <v>31</v>
      </c>
      <c r="D546" s="11" t="s">
        <v>31</v>
      </c>
      <c r="E546" s="182"/>
      <c r="F546" s="183"/>
      <c r="G546" s="183"/>
      <c r="H546" s="184"/>
      <c r="I546" s="11"/>
      <c r="J546" s="185">
        <v>164.8</v>
      </c>
    </row>
    <row r="547" spans="1:10" ht="36" x14ac:dyDescent="0.25">
      <c r="A547" s="230" t="s">
        <v>510</v>
      </c>
      <c r="B547" s="11" t="s">
        <v>458</v>
      </c>
      <c r="C547" s="11" t="s">
        <v>31</v>
      </c>
      <c r="D547" s="203" t="s">
        <v>31</v>
      </c>
      <c r="E547" s="238" t="s">
        <v>511</v>
      </c>
      <c r="F547" s="239" t="s">
        <v>272</v>
      </c>
      <c r="G547" s="239" t="s">
        <v>273</v>
      </c>
      <c r="H547" s="240" t="s">
        <v>274</v>
      </c>
      <c r="I547" s="240"/>
      <c r="J547" s="242">
        <v>164.8</v>
      </c>
    </row>
    <row r="548" spans="1:10" ht="24" x14ac:dyDescent="0.25">
      <c r="A548" s="13" t="s">
        <v>358</v>
      </c>
      <c r="B548" s="14" t="s">
        <v>458</v>
      </c>
      <c r="C548" s="14" t="s">
        <v>31</v>
      </c>
      <c r="D548" s="23" t="s">
        <v>31</v>
      </c>
      <c r="E548" s="215" t="s">
        <v>511</v>
      </c>
      <c r="F548" s="216" t="s">
        <v>272</v>
      </c>
      <c r="G548" s="216" t="s">
        <v>273</v>
      </c>
      <c r="H548" s="217" t="s">
        <v>359</v>
      </c>
      <c r="I548" s="223"/>
      <c r="J548" s="225">
        <v>164.8</v>
      </c>
    </row>
    <row r="549" spans="1:10" ht="24" x14ac:dyDescent="0.25">
      <c r="A549" s="192" t="s">
        <v>405</v>
      </c>
      <c r="B549" s="14" t="s">
        <v>458</v>
      </c>
      <c r="C549" s="14" t="s">
        <v>31</v>
      </c>
      <c r="D549" s="23" t="s">
        <v>31</v>
      </c>
      <c r="E549" s="215" t="s">
        <v>511</v>
      </c>
      <c r="F549" s="216" t="s">
        <v>272</v>
      </c>
      <c r="G549" s="216" t="s">
        <v>273</v>
      </c>
      <c r="H549" s="217" t="s">
        <v>359</v>
      </c>
      <c r="I549" s="223">
        <v>200</v>
      </c>
      <c r="J549" s="225">
        <v>164.8</v>
      </c>
    </row>
    <row r="550" spans="1:10" ht="24" x14ac:dyDescent="0.25">
      <c r="A550" s="202" t="s">
        <v>292</v>
      </c>
      <c r="B550" s="208" t="s">
        <v>458</v>
      </c>
      <c r="C550" s="208" t="s">
        <v>31</v>
      </c>
      <c r="D550" s="209" t="s">
        <v>31</v>
      </c>
      <c r="E550" s="210" t="s">
        <v>511</v>
      </c>
      <c r="F550" s="211" t="s">
        <v>272</v>
      </c>
      <c r="G550" s="211" t="s">
        <v>273</v>
      </c>
      <c r="H550" s="212" t="s">
        <v>359</v>
      </c>
      <c r="I550" s="224">
        <v>240</v>
      </c>
      <c r="J550" s="226">
        <v>164.8</v>
      </c>
    </row>
    <row r="551" spans="1:10" x14ac:dyDescent="0.25">
      <c r="A551" s="10" t="s">
        <v>58</v>
      </c>
      <c r="B551" s="11" t="s">
        <v>458</v>
      </c>
      <c r="C551" s="11" t="s">
        <v>33</v>
      </c>
      <c r="D551" s="11"/>
      <c r="E551" s="182"/>
      <c r="F551" s="183"/>
      <c r="G551" s="183"/>
      <c r="H551" s="184"/>
      <c r="I551" s="11"/>
      <c r="J551" s="185">
        <v>41917.699999999997</v>
      </c>
    </row>
    <row r="552" spans="1:10" x14ac:dyDescent="0.25">
      <c r="A552" s="18" t="s">
        <v>59</v>
      </c>
      <c r="B552" s="11" t="s">
        <v>458</v>
      </c>
      <c r="C552" s="11" t="s">
        <v>33</v>
      </c>
      <c r="D552" s="11" t="s">
        <v>14</v>
      </c>
      <c r="E552" s="182"/>
      <c r="F552" s="183"/>
      <c r="G552" s="183"/>
      <c r="H552" s="184"/>
      <c r="I552" s="11"/>
      <c r="J552" s="185">
        <v>5134.7</v>
      </c>
    </row>
    <row r="553" spans="1:10" ht="36" x14ac:dyDescent="0.25">
      <c r="A553" s="230" t="s">
        <v>520</v>
      </c>
      <c r="B553" s="187" t="s">
        <v>458</v>
      </c>
      <c r="C553" s="187" t="s">
        <v>33</v>
      </c>
      <c r="D553" s="188" t="s">
        <v>14</v>
      </c>
      <c r="E553" s="238" t="s">
        <v>521</v>
      </c>
      <c r="F553" s="239" t="s">
        <v>272</v>
      </c>
      <c r="G553" s="239" t="s">
        <v>273</v>
      </c>
      <c r="H553" s="240" t="s">
        <v>274</v>
      </c>
      <c r="I553" s="240"/>
      <c r="J553" s="242">
        <v>1066.0999999999999</v>
      </c>
    </row>
    <row r="554" spans="1:10" x14ac:dyDescent="0.25">
      <c r="A554" s="192" t="s">
        <v>522</v>
      </c>
      <c r="B554" s="14" t="s">
        <v>458</v>
      </c>
      <c r="C554" s="14" t="s">
        <v>33</v>
      </c>
      <c r="D554" s="23" t="s">
        <v>14</v>
      </c>
      <c r="E554" s="215" t="s">
        <v>521</v>
      </c>
      <c r="F554" s="216" t="s">
        <v>272</v>
      </c>
      <c r="G554" s="216" t="s">
        <v>273</v>
      </c>
      <c r="H554" s="217" t="s">
        <v>523</v>
      </c>
      <c r="I554" s="223"/>
      <c r="J554" s="225">
        <v>459</v>
      </c>
    </row>
    <row r="555" spans="1:10" x14ac:dyDescent="0.25">
      <c r="A555" s="192" t="s">
        <v>338</v>
      </c>
      <c r="B555" s="14" t="s">
        <v>458</v>
      </c>
      <c r="C555" s="14" t="s">
        <v>33</v>
      </c>
      <c r="D555" s="23" t="s">
        <v>14</v>
      </c>
      <c r="E555" s="215" t="s">
        <v>521</v>
      </c>
      <c r="F555" s="216" t="s">
        <v>272</v>
      </c>
      <c r="G555" s="216" t="s">
        <v>273</v>
      </c>
      <c r="H555" s="217" t="s">
        <v>523</v>
      </c>
      <c r="I555" s="223">
        <v>300</v>
      </c>
      <c r="J555" s="225">
        <v>43.5</v>
      </c>
    </row>
    <row r="556" spans="1:10" ht="24" x14ac:dyDescent="0.25">
      <c r="A556" s="202" t="s">
        <v>408</v>
      </c>
      <c r="B556" s="193" t="s">
        <v>458</v>
      </c>
      <c r="C556" s="193" t="s">
        <v>33</v>
      </c>
      <c r="D556" s="194" t="s">
        <v>14</v>
      </c>
      <c r="E556" s="210" t="s">
        <v>521</v>
      </c>
      <c r="F556" s="211" t="s">
        <v>272</v>
      </c>
      <c r="G556" s="211" t="s">
        <v>273</v>
      </c>
      <c r="H556" s="212" t="s">
        <v>523</v>
      </c>
      <c r="I556" s="224">
        <v>320</v>
      </c>
      <c r="J556" s="226">
        <v>23.5</v>
      </c>
    </row>
    <row r="557" spans="1:10" x14ac:dyDescent="0.25">
      <c r="A557" s="202" t="s">
        <v>524</v>
      </c>
      <c r="B557" s="193" t="s">
        <v>458</v>
      </c>
      <c r="C557" s="193" t="s">
        <v>33</v>
      </c>
      <c r="D557" s="194" t="s">
        <v>14</v>
      </c>
      <c r="E557" s="210" t="s">
        <v>521</v>
      </c>
      <c r="F557" s="211" t="s">
        <v>272</v>
      </c>
      <c r="G557" s="211" t="s">
        <v>273</v>
      </c>
      <c r="H557" s="212" t="s">
        <v>523</v>
      </c>
      <c r="I557" s="224">
        <v>360</v>
      </c>
      <c r="J557" s="226">
        <v>20</v>
      </c>
    </row>
    <row r="558" spans="1:10" ht="24" x14ac:dyDescent="0.25">
      <c r="A558" s="231" t="s">
        <v>461</v>
      </c>
      <c r="B558" s="14" t="s">
        <v>458</v>
      </c>
      <c r="C558" s="14" t="s">
        <v>33</v>
      </c>
      <c r="D558" s="23" t="s">
        <v>14</v>
      </c>
      <c r="E558" s="215" t="s">
        <v>521</v>
      </c>
      <c r="F558" s="216" t="s">
        <v>272</v>
      </c>
      <c r="G558" s="216" t="s">
        <v>273</v>
      </c>
      <c r="H558" s="217" t="s">
        <v>523</v>
      </c>
      <c r="I558" s="223">
        <v>600</v>
      </c>
      <c r="J558" s="225">
        <v>415.5</v>
      </c>
    </row>
    <row r="559" spans="1:10" x14ac:dyDescent="0.25">
      <c r="A559" s="267" t="s">
        <v>463</v>
      </c>
      <c r="B559" s="208" t="s">
        <v>458</v>
      </c>
      <c r="C559" s="208" t="s">
        <v>33</v>
      </c>
      <c r="D559" s="209" t="s">
        <v>14</v>
      </c>
      <c r="E559" s="210" t="s">
        <v>521</v>
      </c>
      <c r="F559" s="211" t="s">
        <v>272</v>
      </c>
      <c r="G559" s="211" t="s">
        <v>273</v>
      </c>
      <c r="H559" s="212" t="s">
        <v>523</v>
      </c>
      <c r="I559" s="212" t="s">
        <v>464</v>
      </c>
      <c r="J559" s="226">
        <v>115.5</v>
      </c>
    </row>
    <row r="560" spans="1:10" ht="24" x14ac:dyDescent="0.25">
      <c r="A560" s="202" t="s">
        <v>491</v>
      </c>
      <c r="B560" s="193" t="s">
        <v>458</v>
      </c>
      <c r="C560" s="193" t="s">
        <v>33</v>
      </c>
      <c r="D560" s="194" t="s">
        <v>14</v>
      </c>
      <c r="E560" s="210" t="s">
        <v>521</v>
      </c>
      <c r="F560" s="211" t="s">
        <v>272</v>
      </c>
      <c r="G560" s="211" t="s">
        <v>273</v>
      </c>
      <c r="H560" s="212" t="s">
        <v>523</v>
      </c>
      <c r="I560" s="224">
        <v>630</v>
      </c>
      <c r="J560" s="226">
        <v>300</v>
      </c>
    </row>
    <row r="561" spans="1:10" x14ac:dyDescent="0.25">
      <c r="A561" s="192" t="s">
        <v>525</v>
      </c>
      <c r="B561" s="17" t="s">
        <v>458</v>
      </c>
      <c r="C561" s="17" t="s">
        <v>33</v>
      </c>
      <c r="D561" s="198" t="s">
        <v>14</v>
      </c>
      <c r="E561" s="215" t="s">
        <v>521</v>
      </c>
      <c r="F561" s="216" t="s">
        <v>272</v>
      </c>
      <c r="G561" s="216" t="s">
        <v>273</v>
      </c>
      <c r="H561" s="217" t="s">
        <v>526</v>
      </c>
      <c r="I561" s="223"/>
      <c r="J561" s="225">
        <v>567.1</v>
      </c>
    </row>
    <row r="562" spans="1:10" x14ac:dyDescent="0.25">
      <c r="A562" s="192" t="s">
        <v>338</v>
      </c>
      <c r="B562" s="14" t="s">
        <v>458</v>
      </c>
      <c r="C562" s="14" t="s">
        <v>33</v>
      </c>
      <c r="D562" s="23" t="s">
        <v>14</v>
      </c>
      <c r="E562" s="215" t="s">
        <v>521</v>
      </c>
      <c r="F562" s="216" t="s">
        <v>272</v>
      </c>
      <c r="G562" s="216" t="s">
        <v>273</v>
      </c>
      <c r="H562" s="217" t="s">
        <v>526</v>
      </c>
      <c r="I562" s="223">
        <v>300</v>
      </c>
      <c r="J562" s="225">
        <v>138.1</v>
      </c>
    </row>
    <row r="563" spans="1:10" ht="24" x14ac:dyDescent="0.25">
      <c r="A563" s="202" t="s">
        <v>408</v>
      </c>
      <c r="B563" s="249" t="s">
        <v>458</v>
      </c>
      <c r="C563" s="249" t="s">
        <v>33</v>
      </c>
      <c r="D563" s="210" t="s">
        <v>14</v>
      </c>
      <c r="E563" s="210" t="s">
        <v>521</v>
      </c>
      <c r="F563" s="211" t="s">
        <v>272</v>
      </c>
      <c r="G563" s="211" t="s">
        <v>273</v>
      </c>
      <c r="H563" s="212" t="s">
        <v>526</v>
      </c>
      <c r="I563" s="224">
        <v>320</v>
      </c>
      <c r="J563" s="226">
        <v>138.1</v>
      </c>
    </row>
    <row r="564" spans="1:10" ht="24" x14ac:dyDescent="0.25">
      <c r="A564" s="231" t="s">
        <v>461</v>
      </c>
      <c r="B564" s="22" t="s">
        <v>458</v>
      </c>
      <c r="C564" s="22" t="s">
        <v>33</v>
      </c>
      <c r="D564" s="215" t="s">
        <v>14</v>
      </c>
      <c r="E564" s="215" t="s">
        <v>521</v>
      </c>
      <c r="F564" s="216" t="s">
        <v>272</v>
      </c>
      <c r="G564" s="216" t="s">
        <v>273</v>
      </c>
      <c r="H564" s="217" t="s">
        <v>526</v>
      </c>
      <c r="I564" s="223">
        <v>600</v>
      </c>
      <c r="J564" s="225">
        <v>429</v>
      </c>
    </row>
    <row r="565" spans="1:10" x14ac:dyDescent="0.25">
      <c r="A565" s="267" t="s">
        <v>463</v>
      </c>
      <c r="B565" s="249" t="s">
        <v>458</v>
      </c>
      <c r="C565" s="249" t="s">
        <v>33</v>
      </c>
      <c r="D565" s="210" t="s">
        <v>14</v>
      </c>
      <c r="E565" s="210" t="s">
        <v>521</v>
      </c>
      <c r="F565" s="211" t="s">
        <v>272</v>
      </c>
      <c r="G565" s="211" t="s">
        <v>273</v>
      </c>
      <c r="H565" s="212" t="s">
        <v>526</v>
      </c>
      <c r="I565" s="224">
        <v>610</v>
      </c>
      <c r="J565" s="226">
        <v>209</v>
      </c>
    </row>
    <row r="566" spans="1:10" ht="24.75" x14ac:dyDescent="0.25">
      <c r="A566" s="233" t="s">
        <v>348</v>
      </c>
      <c r="B566" s="193" t="s">
        <v>458</v>
      </c>
      <c r="C566" s="193" t="s">
        <v>33</v>
      </c>
      <c r="D566" s="194" t="s">
        <v>14</v>
      </c>
      <c r="E566" s="210" t="s">
        <v>521</v>
      </c>
      <c r="F566" s="211" t="s">
        <v>272</v>
      </c>
      <c r="G566" s="211" t="s">
        <v>273</v>
      </c>
      <c r="H566" s="212" t="s">
        <v>526</v>
      </c>
      <c r="I566" s="224">
        <v>630</v>
      </c>
      <c r="J566" s="226">
        <v>220</v>
      </c>
    </row>
    <row r="567" spans="1:10" x14ac:dyDescent="0.25">
      <c r="A567" s="16" t="s">
        <v>496</v>
      </c>
      <c r="B567" s="14" t="s">
        <v>458</v>
      </c>
      <c r="C567" s="14" t="s">
        <v>33</v>
      </c>
      <c r="D567" s="23" t="s">
        <v>14</v>
      </c>
      <c r="E567" s="243" t="s">
        <v>521</v>
      </c>
      <c r="F567" s="244" t="s">
        <v>272</v>
      </c>
      <c r="G567" s="244" t="s">
        <v>273</v>
      </c>
      <c r="H567" s="245" t="s">
        <v>497</v>
      </c>
      <c r="I567" s="245"/>
      <c r="J567" s="225">
        <v>40</v>
      </c>
    </row>
    <row r="568" spans="1:10" ht="24" x14ac:dyDescent="0.25">
      <c r="A568" s="231" t="s">
        <v>461</v>
      </c>
      <c r="B568" s="14" t="s">
        <v>458</v>
      </c>
      <c r="C568" s="14" t="s">
        <v>33</v>
      </c>
      <c r="D568" s="23" t="s">
        <v>14</v>
      </c>
      <c r="E568" s="215" t="s">
        <v>521</v>
      </c>
      <c r="F568" s="216" t="s">
        <v>272</v>
      </c>
      <c r="G568" s="216" t="s">
        <v>273</v>
      </c>
      <c r="H568" s="217" t="s">
        <v>497</v>
      </c>
      <c r="I568" s="217" t="s">
        <v>462</v>
      </c>
      <c r="J568" s="201">
        <v>40</v>
      </c>
    </row>
    <row r="569" spans="1:10" x14ac:dyDescent="0.25">
      <c r="A569" s="267" t="s">
        <v>463</v>
      </c>
      <c r="B569" s="208" t="s">
        <v>458</v>
      </c>
      <c r="C569" s="208" t="s">
        <v>33</v>
      </c>
      <c r="D569" s="209" t="s">
        <v>14</v>
      </c>
      <c r="E569" s="210" t="s">
        <v>521</v>
      </c>
      <c r="F569" s="211" t="s">
        <v>272</v>
      </c>
      <c r="G569" s="211" t="s">
        <v>273</v>
      </c>
      <c r="H569" s="212" t="s">
        <v>497</v>
      </c>
      <c r="I569" s="212" t="s">
        <v>464</v>
      </c>
      <c r="J569" s="197">
        <v>40</v>
      </c>
    </row>
    <row r="570" spans="1:10" x14ac:dyDescent="0.25">
      <c r="A570" s="10" t="s">
        <v>379</v>
      </c>
      <c r="B570" s="11" t="s">
        <v>458</v>
      </c>
      <c r="C570" s="11" t="s">
        <v>33</v>
      </c>
      <c r="D570" s="203" t="s">
        <v>14</v>
      </c>
      <c r="E570" s="203" t="s">
        <v>380</v>
      </c>
      <c r="F570" s="204" t="s">
        <v>272</v>
      </c>
      <c r="G570" s="204" t="s">
        <v>273</v>
      </c>
      <c r="H570" s="205" t="s">
        <v>274</v>
      </c>
      <c r="I570" s="205"/>
      <c r="J570" s="206">
        <v>4068.6</v>
      </c>
    </row>
    <row r="571" spans="1:10" x14ac:dyDescent="0.25">
      <c r="A571" s="202" t="s">
        <v>381</v>
      </c>
      <c r="B571" s="249" t="s">
        <v>458</v>
      </c>
      <c r="C571" s="249" t="s">
        <v>33</v>
      </c>
      <c r="D571" s="210" t="s">
        <v>14</v>
      </c>
      <c r="E571" s="210" t="s">
        <v>380</v>
      </c>
      <c r="F571" s="211" t="s">
        <v>7</v>
      </c>
      <c r="G571" s="211" t="s">
        <v>273</v>
      </c>
      <c r="H571" s="212" t="s">
        <v>274</v>
      </c>
      <c r="I571" s="224"/>
      <c r="J571" s="226">
        <v>4068.6</v>
      </c>
    </row>
    <row r="572" spans="1:10" ht="24" x14ac:dyDescent="0.25">
      <c r="A572" s="271" t="s">
        <v>527</v>
      </c>
      <c r="B572" s="22" t="s">
        <v>458</v>
      </c>
      <c r="C572" s="22" t="s">
        <v>33</v>
      </c>
      <c r="D572" s="215" t="s">
        <v>14</v>
      </c>
      <c r="E572" s="215" t="s">
        <v>380</v>
      </c>
      <c r="F572" s="216" t="s">
        <v>7</v>
      </c>
      <c r="G572" s="216" t="s">
        <v>273</v>
      </c>
      <c r="H572" s="217" t="s">
        <v>528</v>
      </c>
      <c r="I572" s="223"/>
      <c r="J572" s="225">
        <v>3649</v>
      </c>
    </row>
    <row r="573" spans="1:10" ht="24" x14ac:dyDescent="0.25">
      <c r="A573" s="192" t="s">
        <v>306</v>
      </c>
      <c r="B573" s="22" t="s">
        <v>458</v>
      </c>
      <c r="C573" s="22" t="s">
        <v>33</v>
      </c>
      <c r="D573" s="215" t="s">
        <v>14</v>
      </c>
      <c r="E573" s="215" t="s">
        <v>380</v>
      </c>
      <c r="F573" s="216" t="s">
        <v>7</v>
      </c>
      <c r="G573" s="216" t="s">
        <v>273</v>
      </c>
      <c r="H573" s="217" t="s">
        <v>528</v>
      </c>
      <c r="I573" s="223">
        <v>200</v>
      </c>
      <c r="J573" s="225">
        <v>54.8</v>
      </c>
    </row>
    <row r="574" spans="1:10" ht="24" x14ac:dyDescent="0.25">
      <c r="A574" s="202" t="s">
        <v>292</v>
      </c>
      <c r="B574" s="249" t="s">
        <v>458</v>
      </c>
      <c r="C574" s="249" t="s">
        <v>33</v>
      </c>
      <c r="D574" s="210" t="s">
        <v>14</v>
      </c>
      <c r="E574" s="210" t="s">
        <v>380</v>
      </c>
      <c r="F574" s="211" t="s">
        <v>7</v>
      </c>
      <c r="G574" s="211" t="s">
        <v>273</v>
      </c>
      <c r="H574" s="212" t="s">
        <v>528</v>
      </c>
      <c r="I574" s="224">
        <v>240</v>
      </c>
      <c r="J574" s="226">
        <v>54.8</v>
      </c>
    </row>
    <row r="575" spans="1:10" x14ac:dyDescent="0.25">
      <c r="A575" s="192" t="s">
        <v>338</v>
      </c>
      <c r="B575" s="22" t="s">
        <v>458</v>
      </c>
      <c r="C575" s="22" t="s">
        <v>33</v>
      </c>
      <c r="D575" s="215" t="s">
        <v>14</v>
      </c>
      <c r="E575" s="215" t="s">
        <v>380</v>
      </c>
      <c r="F575" s="216" t="s">
        <v>7</v>
      </c>
      <c r="G575" s="216" t="s">
        <v>273</v>
      </c>
      <c r="H575" s="217" t="s">
        <v>528</v>
      </c>
      <c r="I575" s="223">
        <v>300</v>
      </c>
      <c r="J575" s="225">
        <v>3594.2</v>
      </c>
    </row>
    <row r="576" spans="1:10" ht="24" x14ac:dyDescent="0.25">
      <c r="A576" s="202" t="s">
        <v>408</v>
      </c>
      <c r="B576" s="249" t="s">
        <v>458</v>
      </c>
      <c r="C576" s="249" t="s">
        <v>33</v>
      </c>
      <c r="D576" s="210" t="s">
        <v>14</v>
      </c>
      <c r="E576" s="210" t="s">
        <v>380</v>
      </c>
      <c r="F576" s="211" t="s">
        <v>7</v>
      </c>
      <c r="G576" s="211" t="s">
        <v>273</v>
      </c>
      <c r="H576" s="212" t="s">
        <v>528</v>
      </c>
      <c r="I576" s="224">
        <v>320</v>
      </c>
      <c r="J576" s="226">
        <v>3594.2</v>
      </c>
    </row>
    <row r="577" spans="1:10" ht="24" x14ac:dyDescent="0.25">
      <c r="A577" s="271" t="s">
        <v>529</v>
      </c>
      <c r="B577" s="22" t="s">
        <v>458</v>
      </c>
      <c r="C577" s="22" t="s">
        <v>33</v>
      </c>
      <c r="D577" s="215" t="s">
        <v>14</v>
      </c>
      <c r="E577" s="215" t="s">
        <v>380</v>
      </c>
      <c r="F577" s="216" t="s">
        <v>7</v>
      </c>
      <c r="G577" s="216" t="s">
        <v>273</v>
      </c>
      <c r="H577" s="217" t="s">
        <v>530</v>
      </c>
      <c r="I577" s="223"/>
      <c r="J577" s="225">
        <v>162</v>
      </c>
    </row>
    <row r="578" spans="1:10" x14ac:dyDescent="0.25">
      <c r="A578" s="192" t="s">
        <v>338</v>
      </c>
      <c r="B578" s="22" t="s">
        <v>458</v>
      </c>
      <c r="C578" s="22" t="s">
        <v>33</v>
      </c>
      <c r="D578" s="215" t="s">
        <v>14</v>
      </c>
      <c r="E578" s="215" t="s">
        <v>380</v>
      </c>
      <c r="F578" s="216" t="s">
        <v>7</v>
      </c>
      <c r="G578" s="216" t="s">
        <v>273</v>
      </c>
      <c r="H578" s="217" t="s">
        <v>530</v>
      </c>
      <c r="I578" s="223">
        <v>300</v>
      </c>
      <c r="J578" s="225">
        <v>162</v>
      </c>
    </row>
    <row r="579" spans="1:10" ht="24" x14ac:dyDescent="0.25">
      <c r="A579" s="202" t="s">
        <v>408</v>
      </c>
      <c r="B579" s="249" t="s">
        <v>458</v>
      </c>
      <c r="C579" s="249" t="s">
        <v>33</v>
      </c>
      <c r="D579" s="210" t="s">
        <v>14</v>
      </c>
      <c r="E579" s="210" t="s">
        <v>380</v>
      </c>
      <c r="F579" s="211" t="s">
        <v>7</v>
      </c>
      <c r="G579" s="211" t="s">
        <v>273</v>
      </c>
      <c r="H579" s="212" t="s">
        <v>530</v>
      </c>
      <c r="I579" s="224">
        <v>320</v>
      </c>
      <c r="J579" s="226">
        <v>162</v>
      </c>
    </row>
    <row r="580" spans="1:10" x14ac:dyDescent="0.25">
      <c r="A580" s="271" t="s">
        <v>531</v>
      </c>
      <c r="B580" s="22" t="s">
        <v>458</v>
      </c>
      <c r="C580" s="22" t="s">
        <v>33</v>
      </c>
      <c r="D580" s="215" t="s">
        <v>14</v>
      </c>
      <c r="E580" s="215" t="s">
        <v>380</v>
      </c>
      <c r="F580" s="216" t="s">
        <v>7</v>
      </c>
      <c r="G580" s="216" t="s">
        <v>273</v>
      </c>
      <c r="H580" s="217" t="s">
        <v>532</v>
      </c>
      <c r="I580" s="223"/>
      <c r="J580" s="225">
        <v>257.60000000000002</v>
      </c>
    </row>
    <row r="581" spans="1:10" x14ac:dyDescent="0.25">
      <c r="A581" s="192" t="s">
        <v>338</v>
      </c>
      <c r="B581" s="22" t="s">
        <v>458</v>
      </c>
      <c r="C581" s="22" t="s">
        <v>33</v>
      </c>
      <c r="D581" s="215" t="s">
        <v>14</v>
      </c>
      <c r="E581" s="215" t="s">
        <v>380</v>
      </c>
      <c r="F581" s="216" t="s">
        <v>7</v>
      </c>
      <c r="G581" s="216" t="s">
        <v>273</v>
      </c>
      <c r="H581" s="217" t="s">
        <v>532</v>
      </c>
      <c r="I581" s="223">
        <v>300</v>
      </c>
      <c r="J581" s="225">
        <v>257.60000000000002</v>
      </c>
    </row>
    <row r="582" spans="1:10" ht="24" x14ac:dyDescent="0.25">
      <c r="A582" s="202" t="s">
        <v>408</v>
      </c>
      <c r="B582" s="249" t="s">
        <v>458</v>
      </c>
      <c r="C582" s="249" t="s">
        <v>33</v>
      </c>
      <c r="D582" s="210" t="s">
        <v>14</v>
      </c>
      <c r="E582" s="210" t="s">
        <v>380</v>
      </c>
      <c r="F582" s="211" t="s">
        <v>7</v>
      </c>
      <c r="G582" s="211" t="s">
        <v>273</v>
      </c>
      <c r="H582" s="212" t="s">
        <v>532</v>
      </c>
      <c r="I582" s="224">
        <v>320</v>
      </c>
      <c r="J582" s="226">
        <v>257.60000000000002</v>
      </c>
    </row>
    <row r="583" spans="1:10" x14ac:dyDescent="0.25">
      <c r="A583" s="18" t="s">
        <v>60</v>
      </c>
      <c r="B583" s="11" t="s">
        <v>458</v>
      </c>
      <c r="C583" s="11" t="s">
        <v>33</v>
      </c>
      <c r="D583" s="11" t="s">
        <v>16</v>
      </c>
      <c r="E583" s="182"/>
      <c r="F583" s="183"/>
      <c r="G583" s="183"/>
      <c r="H583" s="184"/>
      <c r="I583" s="11"/>
      <c r="J583" s="185">
        <v>22353.899999999998</v>
      </c>
    </row>
    <row r="584" spans="1:10" ht="24" x14ac:dyDescent="0.25">
      <c r="A584" s="268" t="s">
        <v>467</v>
      </c>
      <c r="B584" s="11" t="s">
        <v>458</v>
      </c>
      <c r="C584" s="11" t="s">
        <v>33</v>
      </c>
      <c r="D584" s="203" t="s">
        <v>16</v>
      </c>
      <c r="E584" s="253" t="s">
        <v>37</v>
      </c>
      <c r="F584" s="254" t="s">
        <v>272</v>
      </c>
      <c r="G584" s="254" t="s">
        <v>273</v>
      </c>
      <c r="H584" s="255" t="s">
        <v>274</v>
      </c>
      <c r="I584" s="255"/>
      <c r="J584" s="257">
        <v>2989</v>
      </c>
    </row>
    <row r="585" spans="1:10" ht="36" x14ac:dyDescent="0.25">
      <c r="A585" s="231" t="s">
        <v>468</v>
      </c>
      <c r="B585" s="14" t="s">
        <v>458</v>
      </c>
      <c r="C585" s="14" t="s">
        <v>33</v>
      </c>
      <c r="D585" s="23" t="s">
        <v>16</v>
      </c>
      <c r="E585" s="243" t="s">
        <v>37</v>
      </c>
      <c r="F585" s="244" t="s">
        <v>469</v>
      </c>
      <c r="G585" s="244" t="s">
        <v>273</v>
      </c>
      <c r="H585" s="245" t="s">
        <v>274</v>
      </c>
      <c r="I585" s="245"/>
      <c r="J585" s="250">
        <v>2989</v>
      </c>
    </row>
    <row r="586" spans="1:10" ht="24" x14ac:dyDescent="0.25">
      <c r="A586" s="16" t="s">
        <v>533</v>
      </c>
      <c r="B586" s="14" t="s">
        <v>458</v>
      </c>
      <c r="C586" s="14" t="s">
        <v>33</v>
      </c>
      <c r="D586" s="23" t="s">
        <v>16</v>
      </c>
      <c r="E586" s="243" t="s">
        <v>37</v>
      </c>
      <c r="F586" s="244" t="s">
        <v>469</v>
      </c>
      <c r="G586" s="244" t="s">
        <v>273</v>
      </c>
      <c r="H586" s="245" t="s">
        <v>534</v>
      </c>
      <c r="I586" s="245"/>
      <c r="J586" s="250">
        <v>2989</v>
      </c>
    </row>
    <row r="587" spans="1:10" ht="24" x14ac:dyDescent="0.25">
      <c r="A587" s="231" t="s">
        <v>461</v>
      </c>
      <c r="B587" s="14" t="s">
        <v>458</v>
      </c>
      <c r="C587" s="14" t="s">
        <v>33</v>
      </c>
      <c r="D587" s="23" t="s">
        <v>16</v>
      </c>
      <c r="E587" s="215" t="s">
        <v>37</v>
      </c>
      <c r="F587" s="216" t="s">
        <v>469</v>
      </c>
      <c r="G587" s="216" t="s">
        <v>273</v>
      </c>
      <c r="H587" s="217" t="s">
        <v>534</v>
      </c>
      <c r="I587" s="217" t="s">
        <v>462</v>
      </c>
      <c r="J587" s="225">
        <v>2989</v>
      </c>
    </row>
    <row r="588" spans="1:10" x14ac:dyDescent="0.25">
      <c r="A588" s="267" t="s">
        <v>463</v>
      </c>
      <c r="B588" s="208" t="s">
        <v>458</v>
      </c>
      <c r="C588" s="208" t="s">
        <v>33</v>
      </c>
      <c r="D588" s="209" t="s">
        <v>16</v>
      </c>
      <c r="E588" s="210" t="s">
        <v>37</v>
      </c>
      <c r="F588" s="211" t="s">
        <v>469</v>
      </c>
      <c r="G588" s="211" t="s">
        <v>273</v>
      </c>
      <c r="H588" s="212" t="s">
        <v>534</v>
      </c>
      <c r="I588" s="212" t="s">
        <v>464</v>
      </c>
      <c r="J588" s="226">
        <v>2989</v>
      </c>
    </row>
    <row r="589" spans="1:10" x14ac:dyDescent="0.25">
      <c r="A589" s="10" t="s">
        <v>379</v>
      </c>
      <c r="B589" s="11" t="s">
        <v>458</v>
      </c>
      <c r="C589" s="11" t="s">
        <v>33</v>
      </c>
      <c r="D589" s="203" t="s">
        <v>16</v>
      </c>
      <c r="E589" s="203" t="s">
        <v>380</v>
      </c>
      <c r="F589" s="204" t="s">
        <v>272</v>
      </c>
      <c r="G589" s="204" t="s">
        <v>273</v>
      </c>
      <c r="H589" s="205" t="s">
        <v>274</v>
      </c>
      <c r="I589" s="205"/>
      <c r="J589" s="206">
        <v>19364.899999999998</v>
      </c>
    </row>
    <row r="590" spans="1:10" x14ac:dyDescent="0.25">
      <c r="A590" s="202" t="s">
        <v>60</v>
      </c>
      <c r="B590" s="249" t="s">
        <v>458</v>
      </c>
      <c r="C590" s="249" t="s">
        <v>33</v>
      </c>
      <c r="D590" s="210" t="s">
        <v>16</v>
      </c>
      <c r="E590" s="210" t="s">
        <v>380</v>
      </c>
      <c r="F590" s="211" t="s">
        <v>8</v>
      </c>
      <c r="G590" s="211" t="s">
        <v>273</v>
      </c>
      <c r="H590" s="212" t="s">
        <v>274</v>
      </c>
      <c r="I590" s="224"/>
      <c r="J590" s="226">
        <v>19364.899999999998</v>
      </c>
    </row>
    <row r="591" spans="1:10" ht="36" x14ac:dyDescent="0.25">
      <c r="A591" s="192" t="s">
        <v>535</v>
      </c>
      <c r="B591" s="14" t="s">
        <v>458</v>
      </c>
      <c r="C591" s="14" t="s">
        <v>33</v>
      </c>
      <c r="D591" s="23" t="s">
        <v>16</v>
      </c>
      <c r="E591" s="215" t="s">
        <v>380</v>
      </c>
      <c r="F591" s="216" t="s">
        <v>8</v>
      </c>
      <c r="G591" s="216" t="s">
        <v>273</v>
      </c>
      <c r="H591" s="217" t="s">
        <v>536</v>
      </c>
      <c r="I591" s="223"/>
      <c r="J591" s="225">
        <v>19123.8</v>
      </c>
    </row>
    <row r="592" spans="1:10" ht="24" x14ac:dyDescent="0.25">
      <c r="A592" s="192" t="s">
        <v>290</v>
      </c>
      <c r="B592" s="22" t="s">
        <v>458</v>
      </c>
      <c r="C592" s="14" t="s">
        <v>33</v>
      </c>
      <c r="D592" s="23" t="s">
        <v>16</v>
      </c>
      <c r="E592" s="215" t="s">
        <v>380</v>
      </c>
      <c r="F592" s="216" t="s">
        <v>8</v>
      </c>
      <c r="G592" s="216" t="s">
        <v>273</v>
      </c>
      <c r="H592" s="217" t="s">
        <v>536</v>
      </c>
      <c r="I592" s="223">
        <v>200</v>
      </c>
      <c r="J592" s="225">
        <v>260</v>
      </c>
    </row>
    <row r="593" spans="1:10" ht="24" x14ac:dyDescent="0.25">
      <c r="A593" s="202" t="s">
        <v>292</v>
      </c>
      <c r="B593" s="249" t="s">
        <v>458</v>
      </c>
      <c r="C593" s="208" t="s">
        <v>33</v>
      </c>
      <c r="D593" s="209" t="s">
        <v>16</v>
      </c>
      <c r="E593" s="210" t="s">
        <v>380</v>
      </c>
      <c r="F593" s="211" t="s">
        <v>8</v>
      </c>
      <c r="G593" s="211" t="s">
        <v>273</v>
      </c>
      <c r="H593" s="212" t="s">
        <v>536</v>
      </c>
      <c r="I593" s="224">
        <v>240</v>
      </c>
      <c r="J593" s="201">
        <v>260</v>
      </c>
    </row>
    <row r="594" spans="1:10" x14ac:dyDescent="0.25">
      <c r="A594" s="192" t="s">
        <v>338</v>
      </c>
      <c r="B594" s="14" t="s">
        <v>458</v>
      </c>
      <c r="C594" s="14" t="s">
        <v>33</v>
      </c>
      <c r="D594" s="23" t="s">
        <v>16</v>
      </c>
      <c r="E594" s="215" t="s">
        <v>380</v>
      </c>
      <c r="F594" s="216" t="s">
        <v>8</v>
      </c>
      <c r="G594" s="216" t="s">
        <v>273</v>
      </c>
      <c r="H594" s="217" t="s">
        <v>536</v>
      </c>
      <c r="I594" s="223">
        <v>300</v>
      </c>
      <c r="J594" s="225">
        <v>18863.8</v>
      </c>
    </row>
    <row r="595" spans="1:10" ht="24" x14ac:dyDescent="0.25">
      <c r="A595" s="202" t="s">
        <v>408</v>
      </c>
      <c r="B595" s="208" t="s">
        <v>458</v>
      </c>
      <c r="C595" s="208" t="s">
        <v>33</v>
      </c>
      <c r="D595" s="209" t="s">
        <v>16</v>
      </c>
      <c r="E595" s="210" t="s">
        <v>380</v>
      </c>
      <c r="F595" s="211" t="s">
        <v>8</v>
      </c>
      <c r="G595" s="211" t="s">
        <v>273</v>
      </c>
      <c r="H595" s="212" t="s">
        <v>536</v>
      </c>
      <c r="I595" s="224">
        <v>320</v>
      </c>
      <c r="J595" s="201">
        <v>18863.8</v>
      </c>
    </row>
    <row r="596" spans="1:10" ht="36" x14ac:dyDescent="0.25">
      <c r="A596" s="192" t="s">
        <v>537</v>
      </c>
      <c r="B596" s="14" t="s">
        <v>458</v>
      </c>
      <c r="C596" s="14" t="s">
        <v>33</v>
      </c>
      <c r="D596" s="23" t="s">
        <v>16</v>
      </c>
      <c r="E596" s="215" t="s">
        <v>380</v>
      </c>
      <c r="F596" s="216" t="s">
        <v>8</v>
      </c>
      <c r="G596" s="216" t="s">
        <v>273</v>
      </c>
      <c r="H596" s="217" t="s">
        <v>538</v>
      </c>
      <c r="I596" s="223"/>
      <c r="J596" s="225">
        <v>241.1</v>
      </c>
    </row>
    <row r="597" spans="1:10" ht="24" x14ac:dyDescent="0.25">
      <c r="A597" s="192" t="s">
        <v>290</v>
      </c>
      <c r="B597" s="22" t="s">
        <v>458</v>
      </c>
      <c r="C597" s="14" t="s">
        <v>33</v>
      </c>
      <c r="D597" s="23" t="s">
        <v>16</v>
      </c>
      <c r="E597" s="215" t="s">
        <v>380</v>
      </c>
      <c r="F597" s="216" t="s">
        <v>8</v>
      </c>
      <c r="G597" s="216" t="s">
        <v>273</v>
      </c>
      <c r="H597" s="217" t="s">
        <v>538</v>
      </c>
      <c r="I597" s="223">
        <v>200</v>
      </c>
      <c r="J597" s="225">
        <v>3.6</v>
      </c>
    </row>
    <row r="598" spans="1:10" ht="24" x14ac:dyDescent="0.25">
      <c r="A598" s="202" t="s">
        <v>292</v>
      </c>
      <c r="B598" s="249" t="s">
        <v>458</v>
      </c>
      <c r="C598" s="208" t="s">
        <v>33</v>
      </c>
      <c r="D598" s="209" t="s">
        <v>16</v>
      </c>
      <c r="E598" s="210" t="s">
        <v>380</v>
      </c>
      <c r="F598" s="211" t="s">
        <v>8</v>
      </c>
      <c r="G598" s="211" t="s">
        <v>273</v>
      </c>
      <c r="H598" s="212" t="s">
        <v>538</v>
      </c>
      <c r="I598" s="224">
        <v>240</v>
      </c>
      <c r="J598" s="201">
        <v>3.6</v>
      </c>
    </row>
    <row r="599" spans="1:10" x14ac:dyDescent="0.25">
      <c r="A599" s="192" t="s">
        <v>338</v>
      </c>
      <c r="B599" s="14" t="s">
        <v>458</v>
      </c>
      <c r="C599" s="14" t="s">
        <v>33</v>
      </c>
      <c r="D599" s="23" t="s">
        <v>16</v>
      </c>
      <c r="E599" s="215" t="s">
        <v>380</v>
      </c>
      <c r="F599" s="216" t="s">
        <v>8</v>
      </c>
      <c r="G599" s="216" t="s">
        <v>273</v>
      </c>
      <c r="H599" s="217" t="s">
        <v>538</v>
      </c>
      <c r="I599" s="223">
        <v>300</v>
      </c>
      <c r="J599" s="225">
        <v>237.5</v>
      </c>
    </row>
    <row r="600" spans="1:10" ht="24" x14ac:dyDescent="0.25">
      <c r="A600" s="202" t="s">
        <v>408</v>
      </c>
      <c r="B600" s="208" t="s">
        <v>458</v>
      </c>
      <c r="C600" s="208" t="s">
        <v>33</v>
      </c>
      <c r="D600" s="209" t="s">
        <v>16</v>
      </c>
      <c r="E600" s="210" t="s">
        <v>380</v>
      </c>
      <c r="F600" s="211" t="s">
        <v>8</v>
      </c>
      <c r="G600" s="211" t="s">
        <v>273</v>
      </c>
      <c r="H600" s="212" t="s">
        <v>538</v>
      </c>
      <c r="I600" s="224">
        <v>320</v>
      </c>
      <c r="J600" s="201">
        <v>237.5</v>
      </c>
    </row>
    <row r="601" spans="1:10" x14ac:dyDescent="0.25">
      <c r="A601" s="10" t="s">
        <v>61</v>
      </c>
      <c r="B601" s="11" t="s">
        <v>458</v>
      </c>
      <c r="C601" s="11" t="s">
        <v>33</v>
      </c>
      <c r="D601" s="11" t="s">
        <v>20</v>
      </c>
      <c r="E601" s="263"/>
      <c r="F601" s="264"/>
      <c r="G601" s="264"/>
      <c r="H601" s="265"/>
      <c r="I601" s="14"/>
      <c r="J601" s="237">
        <v>14429.099999999999</v>
      </c>
    </row>
    <row r="602" spans="1:10" ht="24" x14ac:dyDescent="0.25">
      <c r="A602" s="186" t="s">
        <v>271</v>
      </c>
      <c r="B602" s="187" t="s">
        <v>458</v>
      </c>
      <c r="C602" s="187" t="s">
        <v>33</v>
      </c>
      <c r="D602" s="188" t="s">
        <v>20</v>
      </c>
      <c r="E602" s="188" t="s">
        <v>10</v>
      </c>
      <c r="F602" s="189" t="s">
        <v>272</v>
      </c>
      <c r="G602" s="189" t="s">
        <v>273</v>
      </c>
      <c r="H602" s="190" t="s">
        <v>334</v>
      </c>
      <c r="I602" s="190"/>
      <c r="J602" s="191">
        <v>14392.099999999999</v>
      </c>
    </row>
    <row r="603" spans="1:10" ht="84" x14ac:dyDescent="0.25">
      <c r="A603" s="192" t="s">
        <v>275</v>
      </c>
      <c r="B603" s="193" t="s">
        <v>458</v>
      </c>
      <c r="C603" s="193" t="s">
        <v>33</v>
      </c>
      <c r="D603" s="194" t="s">
        <v>20</v>
      </c>
      <c r="E603" s="194" t="s">
        <v>10</v>
      </c>
      <c r="F603" s="195" t="s">
        <v>276</v>
      </c>
      <c r="G603" s="195" t="s">
        <v>273</v>
      </c>
      <c r="H603" s="196" t="s">
        <v>334</v>
      </c>
      <c r="I603" s="196"/>
      <c r="J603" s="197">
        <v>14392.099999999999</v>
      </c>
    </row>
    <row r="604" spans="1:10" x14ac:dyDescent="0.25">
      <c r="A604" s="192" t="s">
        <v>539</v>
      </c>
      <c r="B604" s="17" t="s">
        <v>458</v>
      </c>
      <c r="C604" s="17" t="s">
        <v>33</v>
      </c>
      <c r="D604" s="198" t="s">
        <v>20</v>
      </c>
      <c r="E604" s="215" t="s">
        <v>10</v>
      </c>
      <c r="F604" s="216" t="s">
        <v>276</v>
      </c>
      <c r="G604" s="216" t="s">
        <v>273</v>
      </c>
      <c r="H604" s="217" t="s">
        <v>540</v>
      </c>
      <c r="I604" s="223"/>
      <c r="J604" s="225">
        <v>582.80000000000007</v>
      </c>
    </row>
    <row r="605" spans="1:10" ht="36" x14ac:dyDescent="0.25">
      <c r="A605" s="192" t="s">
        <v>279</v>
      </c>
      <c r="B605" s="17" t="s">
        <v>458</v>
      </c>
      <c r="C605" s="17" t="s">
        <v>33</v>
      </c>
      <c r="D605" s="198" t="s">
        <v>20</v>
      </c>
      <c r="E605" s="215" t="s">
        <v>10</v>
      </c>
      <c r="F605" s="216" t="s">
        <v>276</v>
      </c>
      <c r="G605" s="216" t="s">
        <v>273</v>
      </c>
      <c r="H605" s="217" t="s">
        <v>540</v>
      </c>
      <c r="I605" s="223">
        <v>100</v>
      </c>
      <c r="J605" s="225">
        <v>553.6</v>
      </c>
    </row>
    <row r="606" spans="1:10" x14ac:dyDescent="0.25">
      <c r="A606" s="202" t="s">
        <v>281</v>
      </c>
      <c r="B606" s="193" t="s">
        <v>458</v>
      </c>
      <c r="C606" s="193" t="s">
        <v>33</v>
      </c>
      <c r="D606" s="194" t="s">
        <v>20</v>
      </c>
      <c r="E606" s="210" t="s">
        <v>10</v>
      </c>
      <c r="F606" s="211" t="s">
        <v>276</v>
      </c>
      <c r="G606" s="211" t="s">
        <v>273</v>
      </c>
      <c r="H606" s="212" t="s">
        <v>540</v>
      </c>
      <c r="I606" s="224">
        <v>120</v>
      </c>
      <c r="J606" s="226">
        <v>553.6</v>
      </c>
    </row>
    <row r="607" spans="1:10" ht="24" x14ac:dyDescent="0.25">
      <c r="A607" s="192" t="s">
        <v>290</v>
      </c>
      <c r="B607" s="17" t="s">
        <v>458</v>
      </c>
      <c r="C607" s="17" t="s">
        <v>33</v>
      </c>
      <c r="D607" s="198" t="s">
        <v>20</v>
      </c>
      <c r="E607" s="215" t="s">
        <v>10</v>
      </c>
      <c r="F607" s="216" t="s">
        <v>276</v>
      </c>
      <c r="G607" s="216" t="s">
        <v>273</v>
      </c>
      <c r="H607" s="217" t="s">
        <v>540</v>
      </c>
      <c r="I607" s="223">
        <v>200</v>
      </c>
      <c r="J607" s="225">
        <v>29.2</v>
      </c>
    </row>
    <row r="608" spans="1:10" ht="24" x14ac:dyDescent="0.25">
      <c r="A608" s="202" t="s">
        <v>292</v>
      </c>
      <c r="B608" s="193" t="s">
        <v>458</v>
      </c>
      <c r="C608" s="193" t="s">
        <v>33</v>
      </c>
      <c r="D608" s="194" t="s">
        <v>20</v>
      </c>
      <c r="E608" s="210" t="s">
        <v>10</v>
      </c>
      <c r="F608" s="211" t="s">
        <v>276</v>
      </c>
      <c r="G608" s="211" t="s">
        <v>273</v>
      </c>
      <c r="H608" s="212" t="s">
        <v>540</v>
      </c>
      <c r="I608" s="224">
        <v>240</v>
      </c>
      <c r="J608" s="226">
        <v>29.2</v>
      </c>
    </row>
    <row r="609" spans="1:10" ht="24" x14ac:dyDescent="0.25">
      <c r="A609" s="16" t="s">
        <v>541</v>
      </c>
      <c r="B609" s="17" t="s">
        <v>458</v>
      </c>
      <c r="C609" s="17" t="s">
        <v>33</v>
      </c>
      <c r="D609" s="198" t="s">
        <v>20</v>
      </c>
      <c r="E609" s="198" t="s">
        <v>10</v>
      </c>
      <c r="F609" s="199" t="s">
        <v>276</v>
      </c>
      <c r="G609" s="199" t="s">
        <v>273</v>
      </c>
      <c r="H609" s="200" t="s">
        <v>542</v>
      </c>
      <c r="I609" s="200"/>
      <c r="J609" s="201">
        <v>13809.3</v>
      </c>
    </row>
    <row r="610" spans="1:10" ht="36" x14ac:dyDescent="0.25">
      <c r="A610" s="192" t="s">
        <v>279</v>
      </c>
      <c r="B610" s="17" t="s">
        <v>458</v>
      </c>
      <c r="C610" s="17" t="s">
        <v>33</v>
      </c>
      <c r="D610" s="198" t="s">
        <v>20</v>
      </c>
      <c r="E610" s="198" t="s">
        <v>10</v>
      </c>
      <c r="F610" s="199" t="s">
        <v>276</v>
      </c>
      <c r="G610" s="199" t="s">
        <v>273</v>
      </c>
      <c r="H610" s="200" t="s">
        <v>542</v>
      </c>
      <c r="I610" s="200" t="s">
        <v>280</v>
      </c>
      <c r="J610" s="201">
        <v>13144.9</v>
      </c>
    </row>
    <row r="611" spans="1:10" x14ac:dyDescent="0.25">
      <c r="A611" s="202" t="s">
        <v>281</v>
      </c>
      <c r="B611" s="193" t="s">
        <v>458</v>
      </c>
      <c r="C611" s="193" t="s">
        <v>33</v>
      </c>
      <c r="D611" s="194" t="s">
        <v>20</v>
      </c>
      <c r="E611" s="194" t="s">
        <v>10</v>
      </c>
      <c r="F611" s="195" t="s">
        <v>276</v>
      </c>
      <c r="G611" s="195" t="s">
        <v>273</v>
      </c>
      <c r="H611" s="196" t="s">
        <v>542</v>
      </c>
      <c r="I611" s="196" t="s">
        <v>282</v>
      </c>
      <c r="J611" s="197">
        <v>13144.9</v>
      </c>
    </row>
    <row r="612" spans="1:10" ht="24" x14ac:dyDescent="0.25">
      <c r="A612" s="192" t="s">
        <v>290</v>
      </c>
      <c r="B612" s="14" t="s">
        <v>458</v>
      </c>
      <c r="C612" s="14" t="s">
        <v>33</v>
      </c>
      <c r="D612" s="23" t="s">
        <v>20</v>
      </c>
      <c r="E612" s="215" t="s">
        <v>10</v>
      </c>
      <c r="F612" s="216" t="s">
        <v>276</v>
      </c>
      <c r="G612" s="216" t="s">
        <v>273</v>
      </c>
      <c r="H612" s="217" t="s">
        <v>542</v>
      </c>
      <c r="I612" s="218" t="s">
        <v>291</v>
      </c>
      <c r="J612" s="219">
        <v>664.4</v>
      </c>
    </row>
    <row r="613" spans="1:10" ht="24" x14ac:dyDescent="0.25">
      <c r="A613" s="202" t="s">
        <v>292</v>
      </c>
      <c r="B613" s="208" t="s">
        <v>458</v>
      </c>
      <c r="C613" s="208" t="s">
        <v>33</v>
      </c>
      <c r="D613" s="209" t="s">
        <v>20</v>
      </c>
      <c r="E613" s="210" t="s">
        <v>10</v>
      </c>
      <c r="F613" s="211" t="s">
        <v>276</v>
      </c>
      <c r="G613" s="211" t="s">
        <v>273</v>
      </c>
      <c r="H613" s="212" t="s">
        <v>542</v>
      </c>
      <c r="I613" s="213" t="s">
        <v>293</v>
      </c>
      <c r="J613" s="214">
        <v>664.4</v>
      </c>
    </row>
    <row r="614" spans="1:10" ht="24" x14ac:dyDescent="0.25">
      <c r="A614" s="227" t="s">
        <v>309</v>
      </c>
      <c r="B614" s="187" t="s">
        <v>458</v>
      </c>
      <c r="C614" s="187" t="s">
        <v>33</v>
      </c>
      <c r="D614" s="188" t="s">
        <v>20</v>
      </c>
      <c r="E614" s="188" t="s">
        <v>310</v>
      </c>
      <c r="F614" s="189" t="s">
        <v>272</v>
      </c>
      <c r="G614" s="189" t="s">
        <v>273</v>
      </c>
      <c r="H614" s="190" t="s">
        <v>274</v>
      </c>
      <c r="I614" s="190"/>
      <c r="J614" s="191">
        <v>37</v>
      </c>
    </row>
    <row r="615" spans="1:10" x14ac:dyDescent="0.25">
      <c r="A615" s="16" t="s">
        <v>311</v>
      </c>
      <c r="B615" s="14" t="s">
        <v>458</v>
      </c>
      <c r="C615" s="14" t="s">
        <v>33</v>
      </c>
      <c r="D615" s="23" t="s">
        <v>20</v>
      </c>
      <c r="E615" s="215" t="s">
        <v>310</v>
      </c>
      <c r="F615" s="216" t="s">
        <v>272</v>
      </c>
      <c r="G615" s="216" t="s">
        <v>273</v>
      </c>
      <c r="H615" s="217" t="s">
        <v>312</v>
      </c>
      <c r="I615" s="218"/>
      <c r="J615" s="219">
        <v>37</v>
      </c>
    </row>
    <row r="616" spans="1:10" ht="36" x14ac:dyDescent="0.25">
      <c r="A616" s="192" t="s">
        <v>279</v>
      </c>
      <c r="B616" s="17" t="s">
        <v>458</v>
      </c>
      <c r="C616" s="17" t="s">
        <v>33</v>
      </c>
      <c r="D616" s="198" t="s">
        <v>20</v>
      </c>
      <c r="E616" s="198" t="s">
        <v>310</v>
      </c>
      <c r="F616" s="199" t="s">
        <v>272</v>
      </c>
      <c r="G616" s="199" t="s">
        <v>273</v>
      </c>
      <c r="H616" s="200" t="s">
        <v>312</v>
      </c>
      <c r="I616" s="200" t="s">
        <v>280</v>
      </c>
      <c r="J616" s="201">
        <v>37</v>
      </c>
    </row>
    <row r="617" spans="1:10" x14ac:dyDescent="0.25">
      <c r="A617" s="202" t="s">
        <v>281</v>
      </c>
      <c r="B617" s="193" t="s">
        <v>458</v>
      </c>
      <c r="C617" s="193" t="s">
        <v>33</v>
      </c>
      <c r="D617" s="194" t="s">
        <v>20</v>
      </c>
      <c r="E617" s="194" t="s">
        <v>310</v>
      </c>
      <c r="F617" s="195" t="s">
        <v>272</v>
      </c>
      <c r="G617" s="195" t="s">
        <v>273</v>
      </c>
      <c r="H617" s="196" t="s">
        <v>312</v>
      </c>
      <c r="I617" s="196" t="s">
        <v>282</v>
      </c>
      <c r="J617" s="197">
        <v>37</v>
      </c>
    </row>
    <row r="618" spans="1:10" x14ac:dyDescent="0.25">
      <c r="A618" s="10" t="s">
        <v>62</v>
      </c>
      <c r="B618" s="11" t="s">
        <v>458</v>
      </c>
      <c r="C618" s="11" t="s">
        <v>24</v>
      </c>
      <c r="D618" s="11"/>
      <c r="E618" s="182"/>
      <c r="F618" s="183"/>
      <c r="G618" s="183"/>
      <c r="H618" s="184"/>
      <c r="I618" s="11"/>
      <c r="J618" s="185">
        <v>28676.400000000001</v>
      </c>
    </row>
    <row r="619" spans="1:10" x14ac:dyDescent="0.25">
      <c r="A619" s="18" t="s">
        <v>63</v>
      </c>
      <c r="B619" s="11" t="s">
        <v>458</v>
      </c>
      <c r="C619" s="11" t="s">
        <v>24</v>
      </c>
      <c r="D619" s="11" t="s">
        <v>10</v>
      </c>
      <c r="E619" s="182"/>
      <c r="F619" s="183"/>
      <c r="G619" s="183"/>
      <c r="H619" s="184"/>
      <c r="I619" s="11"/>
      <c r="J619" s="185">
        <v>456.7</v>
      </c>
    </row>
    <row r="620" spans="1:10" ht="36" x14ac:dyDescent="0.25">
      <c r="A620" s="230" t="s">
        <v>543</v>
      </c>
      <c r="B620" s="187" t="s">
        <v>458</v>
      </c>
      <c r="C620" s="187" t="s">
        <v>24</v>
      </c>
      <c r="D620" s="188" t="s">
        <v>10</v>
      </c>
      <c r="E620" s="188" t="s">
        <v>478</v>
      </c>
      <c r="F620" s="189" t="s">
        <v>272</v>
      </c>
      <c r="G620" s="189" t="s">
        <v>273</v>
      </c>
      <c r="H620" s="190" t="s">
        <v>274</v>
      </c>
      <c r="I620" s="272"/>
      <c r="J620" s="191">
        <v>456.7</v>
      </c>
    </row>
    <row r="621" spans="1:10" x14ac:dyDescent="0.25">
      <c r="A621" s="16" t="s">
        <v>544</v>
      </c>
      <c r="B621" s="14" t="s">
        <v>458</v>
      </c>
      <c r="C621" s="14" t="s">
        <v>24</v>
      </c>
      <c r="D621" s="23" t="s">
        <v>10</v>
      </c>
      <c r="E621" s="243" t="s">
        <v>478</v>
      </c>
      <c r="F621" s="244" t="s">
        <v>272</v>
      </c>
      <c r="G621" s="244" t="s">
        <v>273</v>
      </c>
      <c r="H621" s="245" t="s">
        <v>545</v>
      </c>
      <c r="I621" s="245"/>
      <c r="J621" s="225">
        <v>456.7</v>
      </c>
    </row>
    <row r="622" spans="1:10" ht="24" x14ac:dyDescent="0.25">
      <c r="A622" s="231" t="s">
        <v>461</v>
      </c>
      <c r="B622" s="14" t="s">
        <v>458</v>
      </c>
      <c r="C622" s="14" t="s">
        <v>24</v>
      </c>
      <c r="D622" s="23" t="s">
        <v>10</v>
      </c>
      <c r="E622" s="215" t="s">
        <v>478</v>
      </c>
      <c r="F622" s="216" t="s">
        <v>272</v>
      </c>
      <c r="G622" s="216" t="s">
        <v>273</v>
      </c>
      <c r="H622" s="217" t="s">
        <v>545</v>
      </c>
      <c r="I622" s="217" t="s">
        <v>462</v>
      </c>
      <c r="J622" s="225">
        <v>456.7</v>
      </c>
    </row>
    <row r="623" spans="1:10" x14ac:dyDescent="0.25">
      <c r="A623" s="267" t="s">
        <v>463</v>
      </c>
      <c r="B623" s="208" t="s">
        <v>458</v>
      </c>
      <c r="C623" s="208" t="s">
        <v>24</v>
      </c>
      <c r="D623" s="209" t="s">
        <v>10</v>
      </c>
      <c r="E623" s="210" t="s">
        <v>478</v>
      </c>
      <c r="F623" s="211" t="s">
        <v>272</v>
      </c>
      <c r="G623" s="211" t="s">
        <v>273</v>
      </c>
      <c r="H623" s="212" t="s">
        <v>545</v>
      </c>
      <c r="I623" s="212" t="s">
        <v>464</v>
      </c>
      <c r="J623" s="226">
        <v>456.7</v>
      </c>
    </row>
    <row r="624" spans="1:10" x14ac:dyDescent="0.25">
      <c r="A624" s="18" t="s">
        <v>64</v>
      </c>
      <c r="B624" s="11" t="s">
        <v>458</v>
      </c>
      <c r="C624" s="11" t="s">
        <v>24</v>
      </c>
      <c r="D624" s="11" t="s">
        <v>12</v>
      </c>
      <c r="E624" s="182"/>
      <c r="F624" s="183"/>
      <c r="G624" s="183"/>
      <c r="H624" s="184"/>
      <c r="I624" s="11"/>
      <c r="J624" s="185">
        <v>28219.7</v>
      </c>
    </row>
    <row r="625" spans="1:10" ht="24" x14ac:dyDescent="0.25">
      <c r="A625" s="268" t="s">
        <v>466</v>
      </c>
      <c r="B625" s="11" t="s">
        <v>458</v>
      </c>
      <c r="C625" s="21" t="s">
        <v>24</v>
      </c>
      <c r="D625" s="238" t="s">
        <v>12</v>
      </c>
      <c r="E625" s="238" t="s">
        <v>22</v>
      </c>
      <c r="F625" s="239" t="s">
        <v>272</v>
      </c>
      <c r="G625" s="239" t="s">
        <v>273</v>
      </c>
      <c r="H625" s="240" t="s">
        <v>274</v>
      </c>
      <c r="I625" s="240"/>
      <c r="J625" s="191">
        <v>138.6</v>
      </c>
    </row>
    <row r="626" spans="1:10" x14ac:dyDescent="0.25">
      <c r="A626" s="231" t="s">
        <v>341</v>
      </c>
      <c r="B626" s="14" t="s">
        <v>458</v>
      </c>
      <c r="C626" s="22" t="s">
        <v>24</v>
      </c>
      <c r="D626" s="215" t="s">
        <v>12</v>
      </c>
      <c r="E626" s="215" t="s">
        <v>22</v>
      </c>
      <c r="F626" s="216" t="s">
        <v>272</v>
      </c>
      <c r="G626" s="216" t="s">
        <v>273</v>
      </c>
      <c r="H626" s="217" t="s">
        <v>342</v>
      </c>
      <c r="I626" s="217"/>
      <c r="J626" s="219">
        <v>138.6</v>
      </c>
    </row>
    <row r="627" spans="1:10" ht="24" x14ac:dyDescent="0.25">
      <c r="A627" s="231" t="s">
        <v>461</v>
      </c>
      <c r="B627" s="17" t="s">
        <v>458</v>
      </c>
      <c r="C627" s="14" t="s">
        <v>24</v>
      </c>
      <c r="D627" s="23" t="s">
        <v>12</v>
      </c>
      <c r="E627" s="215" t="s">
        <v>22</v>
      </c>
      <c r="F627" s="216" t="s">
        <v>272</v>
      </c>
      <c r="G627" s="216" t="s">
        <v>273</v>
      </c>
      <c r="H627" s="217" t="s">
        <v>342</v>
      </c>
      <c r="I627" s="217" t="s">
        <v>462</v>
      </c>
      <c r="J627" s="201">
        <v>138.6</v>
      </c>
    </row>
    <row r="628" spans="1:10" x14ac:dyDescent="0.25">
      <c r="A628" s="267" t="s">
        <v>463</v>
      </c>
      <c r="B628" s="208" t="s">
        <v>458</v>
      </c>
      <c r="C628" s="208" t="s">
        <v>24</v>
      </c>
      <c r="D628" s="209" t="s">
        <v>12</v>
      </c>
      <c r="E628" s="210" t="s">
        <v>22</v>
      </c>
      <c r="F628" s="211" t="s">
        <v>272</v>
      </c>
      <c r="G628" s="211" t="s">
        <v>273</v>
      </c>
      <c r="H628" s="212" t="s">
        <v>342</v>
      </c>
      <c r="I628" s="212" t="s">
        <v>464</v>
      </c>
      <c r="J628" s="197">
        <v>138.6</v>
      </c>
    </row>
    <row r="629" spans="1:10" ht="36" x14ac:dyDescent="0.25">
      <c r="A629" s="230" t="s">
        <v>543</v>
      </c>
      <c r="B629" s="187" t="s">
        <v>458</v>
      </c>
      <c r="C629" s="187" t="s">
        <v>24</v>
      </c>
      <c r="D629" s="188" t="s">
        <v>12</v>
      </c>
      <c r="E629" s="188" t="s">
        <v>478</v>
      </c>
      <c r="F629" s="189" t="s">
        <v>272</v>
      </c>
      <c r="G629" s="189" t="s">
        <v>273</v>
      </c>
      <c r="H629" s="190" t="s">
        <v>274</v>
      </c>
      <c r="I629" s="205"/>
      <c r="J629" s="206">
        <v>28034.800000000003</v>
      </c>
    </row>
    <row r="630" spans="1:10" x14ac:dyDescent="0.25">
      <c r="A630" s="16" t="s">
        <v>341</v>
      </c>
      <c r="B630" s="14" t="s">
        <v>458</v>
      </c>
      <c r="C630" s="14" t="s">
        <v>24</v>
      </c>
      <c r="D630" s="23" t="s">
        <v>12</v>
      </c>
      <c r="E630" s="243" t="s">
        <v>478</v>
      </c>
      <c r="F630" s="244" t="s">
        <v>272</v>
      </c>
      <c r="G630" s="244" t="s">
        <v>273</v>
      </c>
      <c r="H630" s="245" t="s">
        <v>342</v>
      </c>
      <c r="I630" s="245"/>
      <c r="J630" s="250">
        <v>17041.400000000001</v>
      </c>
    </row>
    <row r="631" spans="1:10" ht="24" x14ac:dyDescent="0.25">
      <c r="A631" s="231" t="s">
        <v>461</v>
      </c>
      <c r="B631" s="14" t="s">
        <v>458</v>
      </c>
      <c r="C631" s="14" t="s">
        <v>24</v>
      </c>
      <c r="D631" s="23" t="s">
        <v>12</v>
      </c>
      <c r="E631" s="215" t="s">
        <v>478</v>
      </c>
      <c r="F631" s="216" t="s">
        <v>272</v>
      </c>
      <c r="G631" s="216" t="s">
        <v>273</v>
      </c>
      <c r="H631" s="217" t="s">
        <v>342</v>
      </c>
      <c r="I631" s="217" t="s">
        <v>462</v>
      </c>
      <c r="J631" s="225">
        <v>17041.400000000001</v>
      </c>
    </row>
    <row r="632" spans="1:10" x14ac:dyDescent="0.25">
      <c r="A632" s="267" t="s">
        <v>463</v>
      </c>
      <c r="B632" s="208" t="s">
        <v>458</v>
      </c>
      <c r="C632" s="208" t="s">
        <v>24</v>
      </c>
      <c r="D632" s="209" t="s">
        <v>12</v>
      </c>
      <c r="E632" s="210" t="s">
        <v>478</v>
      </c>
      <c r="F632" s="211" t="s">
        <v>272</v>
      </c>
      <c r="G632" s="211" t="s">
        <v>273</v>
      </c>
      <c r="H632" s="212" t="s">
        <v>342</v>
      </c>
      <c r="I632" s="212" t="s">
        <v>464</v>
      </c>
      <c r="J632" s="226">
        <v>17041.400000000001</v>
      </c>
    </row>
    <row r="633" spans="1:10" x14ac:dyDescent="0.25">
      <c r="A633" s="16" t="s">
        <v>544</v>
      </c>
      <c r="B633" s="14" t="s">
        <v>458</v>
      </c>
      <c r="C633" s="14" t="s">
        <v>24</v>
      </c>
      <c r="D633" s="23" t="s">
        <v>12</v>
      </c>
      <c r="E633" s="243" t="s">
        <v>478</v>
      </c>
      <c r="F633" s="244" t="s">
        <v>272</v>
      </c>
      <c r="G633" s="244" t="s">
        <v>273</v>
      </c>
      <c r="H633" s="245" t="s">
        <v>545</v>
      </c>
      <c r="I633" s="245"/>
      <c r="J633" s="250">
        <v>2503.8000000000002</v>
      </c>
    </row>
    <row r="634" spans="1:10" ht="24" x14ac:dyDescent="0.25">
      <c r="A634" s="231" t="s">
        <v>461</v>
      </c>
      <c r="B634" s="14" t="s">
        <v>458</v>
      </c>
      <c r="C634" s="14" t="s">
        <v>24</v>
      </c>
      <c r="D634" s="23" t="s">
        <v>12</v>
      </c>
      <c r="E634" s="215" t="s">
        <v>478</v>
      </c>
      <c r="F634" s="216" t="s">
        <v>272</v>
      </c>
      <c r="G634" s="216" t="s">
        <v>273</v>
      </c>
      <c r="H634" s="217" t="s">
        <v>545</v>
      </c>
      <c r="I634" s="217" t="s">
        <v>462</v>
      </c>
      <c r="J634" s="225">
        <v>2503.8000000000002</v>
      </c>
    </row>
    <row r="635" spans="1:10" x14ac:dyDescent="0.25">
      <c r="A635" s="267" t="s">
        <v>463</v>
      </c>
      <c r="B635" s="208" t="s">
        <v>458</v>
      </c>
      <c r="C635" s="208" t="s">
        <v>24</v>
      </c>
      <c r="D635" s="209" t="s">
        <v>12</v>
      </c>
      <c r="E635" s="210" t="s">
        <v>478</v>
      </c>
      <c r="F635" s="211" t="s">
        <v>272</v>
      </c>
      <c r="G635" s="211" t="s">
        <v>273</v>
      </c>
      <c r="H635" s="212" t="s">
        <v>545</v>
      </c>
      <c r="I635" s="212" t="s">
        <v>464</v>
      </c>
      <c r="J635" s="226">
        <v>2303.8000000000002</v>
      </c>
    </row>
    <row r="636" spans="1:10" ht="24" x14ac:dyDescent="0.25">
      <c r="A636" s="267" t="s">
        <v>491</v>
      </c>
      <c r="B636" s="208" t="s">
        <v>458</v>
      </c>
      <c r="C636" s="208" t="s">
        <v>24</v>
      </c>
      <c r="D636" s="209" t="s">
        <v>12</v>
      </c>
      <c r="E636" s="210" t="s">
        <v>478</v>
      </c>
      <c r="F636" s="211" t="s">
        <v>272</v>
      </c>
      <c r="G636" s="211" t="s">
        <v>273</v>
      </c>
      <c r="H636" s="211" t="s">
        <v>545</v>
      </c>
      <c r="I636" s="249" t="s">
        <v>349</v>
      </c>
      <c r="J636" s="226">
        <v>200</v>
      </c>
    </row>
    <row r="637" spans="1:10" ht="24" x14ac:dyDescent="0.25">
      <c r="A637" s="270" t="s">
        <v>546</v>
      </c>
      <c r="B637" s="14" t="s">
        <v>458</v>
      </c>
      <c r="C637" s="14" t="s">
        <v>24</v>
      </c>
      <c r="D637" s="23" t="s">
        <v>12</v>
      </c>
      <c r="E637" s="243" t="s">
        <v>478</v>
      </c>
      <c r="F637" s="244" t="s">
        <v>272</v>
      </c>
      <c r="G637" s="244" t="s">
        <v>273</v>
      </c>
      <c r="H637" s="273" t="s">
        <v>547</v>
      </c>
      <c r="I637" s="274"/>
      <c r="J637" s="225">
        <v>3338.1</v>
      </c>
    </row>
    <row r="638" spans="1:10" ht="24" x14ac:dyDescent="0.25">
      <c r="A638" s="231" t="s">
        <v>461</v>
      </c>
      <c r="B638" s="14" t="s">
        <v>458</v>
      </c>
      <c r="C638" s="14" t="s">
        <v>24</v>
      </c>
      <c r="D638" s="23" t="s">
        <v>12</v>
      </c>
      <c r="E638" s="215" t="s">
        <v>478</v>
      </c>
      <c r="F638" s="216" t="s">
        <v>272</v>
      </c>
      <c r="G638" s="216" t="s">
        <v>273</v>
      </c>
      <c r="H638" s="217" t="s">
        <v>547</v>
      </c>
      <c r="I638" s="217" t="s">
        <v>462</v>
      </c>
      <c r="J638" s="225">
        <v>3338.1</v>
      </c>
    </row>
    <row r="639" spans="1:10" x14ac:dyDescent="0.25">
      <c r="A639" s="267" t="s">
        <v>463</v>
      </c>
      <c r="B639" s="208" t="s">
        <v>458</v>
      </c>
      <c r="C639" s="208" t="s">
        <v>24</v>
      </c>
      <c r="D639" s="209" t="s">
        <v>12</v>
      </c>
      <c r="E639" s="210" t="s">
        <v>478</v>
      </c>
      <c r="F639" s="211" t="s">
        <v>272</v>
      </c>
      <c r="G639" s="211" t="s">
        <v>273</v>
      </c>
      <c r="H639" s="212" t="s">
        <v>547</v>
      </c>
      <c r="I639" s="212" t="s">
        <v>464</v>
      </c>
      <c r="J639" s="226">
        <v>3338.1</v>
      </c>
    </row>
    <row r="640" spans="1:10" ht="36" x14ac:dyDescent="0.25">
      <c r="A640" s="16" t="s">
        <v>548</v>
      </c>
      <c r="B640" s="14" t="s">
        <v>458</v>
      </c>
      <c r="C640" s="14" t="s">
        <v>24</v>
      </c>
      <c r="D640" s="23" t="s">
        <v>12</v>
      </c>
      <c r="E640" s="243" t="s">
        <v>478</v>
      </c>
      <c r="F640" s="244" t="s">
        <v>272</v>
      </c>
      <c r="G640" s="244" t="s">
        <v>549</v>
      </c>
      <c r="H640" s="245" t="s">
        <v>550</v>
      </c>
      <c r="I640" s="245"/>
      <c r="J640" s="225">
        <v>5151.5</v>
      </c>
    </row>
    <row r="641" spans="1:10" ht="24" x14ac:dyDescent="0.25">
      <c r="A641" s="231" t="s">
        <v>461</v>
      </c>
      <c r="B641" s="14" t="s">
        <v>458</v>
      </c>
      <c r="C641" s="14" t="s">
        <v>24</v>
      </c>
      <c r="D641" s="23" t="s">
        <v>12</v>
      </c>
      <c r="E641" s="215" t="s">
        <v>478</v>
      </c>
      <c r="F641" s="216" t="s">
        <v>272</v>
      </c>
      <c r="G641" s="216" t="s">
        <v>549</v>
      </c>
      <c r="H641" s="217" t="s">
        <v>550</v>
      </c>
      <c r="I641" s="217" t="s">
        <v>462</v>
      </c>
      <c r="J641" s="225">
        <v>5151.5</v>
      </c>
    </row>
    <row r="642" spans="1:10" x14ac:dyDescent="0.25">
      <c r="A642" s="267" t="s">
        <v>463</v>
      </c>
      <c r="B642" s="208" t="s">
        <v>458</v>
      </c>
      <c r="C642" s="208" t="s">
        <v>24</v>
      </c>
      <c r="D642" s="209" t="s">
        <v>12</v>
      </c>
      <c r="E642" s="210" t="s">
        <v>478</v>
      </c>
      <c r="F642" s="211" t="s">
        <v>272</v>
      </c>
      <c r="G642" s="211" t="s">
        <v>549</v>
      </c>
      <c r="H642" s="212" t="s">
        <v>550</v>
      </c>
      <c r="I642" s="212" t="s">
        <v>464</v>
      </c>
      <c r="J642" s="226">
        <v>5151.5</v>
      </c>
    </row>
    <row r="643" spans="1:10" ht="24" x14ac:dyDescent="0.25">
      <c r="A643" s="227" t="s">
        <v>309</v>
      </c>
      <c r="B643" s="187" t="s">
        <v>458</v>
      </c>
      <c r="C643" s="187" t="s">
        <v>24</v>
      </c>
      <c r="D643" s="188" t="s">
        <v>12</v>
      </c>
      <c r="E643" s="188" t="s">
        <v>310</v>
      </c>
      <c r="F643" s="189" t="s">
        <v>272</v>
      </c>
      <c r="G643" s="189" t="s">
        <v>273</v>
      </c>
      <c r="H643" s="190" t="s">
        <v>274</v>
      </c>
      <c r="I643" s="190"/>
      <c r="J643" s="257">
        <v>46.3</v>
      </c>
    </row>
    <row r="644" spans="1:10" x14ac:dyDescent="0.25">
      <c r="A644" s="16" t="s">
        <v>311</v>
      </c>
      <c r="B644" s="14" t="s">
        <v>458</v>
      </c>
      <c r="C644" s="14" t="s">
        <v>24</v>
      </c>
      <c r="D644" s="23" t="s">
        <v>12</v>
      </c>
      <c r="E644" s="215" t="s">
        <v>310</v>
      </c>
      <c r="F644" s="216" t="s">
        <v>272</v>
      </c>
      <c r="G644" s="216" t="s">
        <v>273</v>
      </c>
      <c r="H644" s="217" t="s">
        <v>312</v>
      </c>
      <c r="I644" s="218"/>
      <c r="J644" s="225">
        <v>46.3</v>
      </c>
    </row>
    <row r="645" spans="1:10" ht="24" x14ac:dyDescent="0.25">
      <c r="A645" s="231" t="s">
        <v>461</v>
      </c>
      <c r="B645" s="17" t="s">
        <v>458</v>
      </c>
      <c r="C645" s="17" t="s">
        <v>24</v>
      </c>
      <c r="D645" s="198" t="s">
        <v>12</v>
      </c>
      <c r="E645" s="198" t="s">
        <v>310</v>
      </c>
      <c r="F645" s="199" t="s">
        <v>272</v>
      </c>
      <c r="G645" s="199" t="s">
        <v>273</v>
      </c>
      <c r="H645" s="200" t="s">
        <v>312</v>
      </c>
      <c r="I645" s="200" t="s">
        <v>462</v>
      </c>
      <c r="J645" s="219">
        <v>46.3</v>
      </c>
    </row>
    <row r="646" spans="1:10" x14ac:dyDescent="0.25">
      <c r="A646" s="267" t="s">
        <v>463</v>
      </c>
      <c r="B646" s="193" t="s">
        <v>458</v>
      </c>
      <c r="C646" s="193" t="s">
        <v>24</v>
      </c>
      <c r="D646" s="194" t="s">
        <v>12</v>
      </c>
      <c r="E646" s="194" t="s">
        <v>310</v>
      </c>
      <c r="F646" s="195" t="s">
        <v>272</v>
      </c>
      <c r="G646" s="195" t="s">
        <v>273</v>
      </c>
      <c r="H646" s="196" t="s">
        <v>312</v>
      </c>
      <c r="I646" s="196" t="s">
        <v>464</v>
      </c>
      <c r="J646" s="226">
        <v>46.3</v>
      </c>
    </row>
    <row r="647" spans="1:10" x14ac:dyDescent="0.25">
      <c r="A647" s="220" t="s">
        <v>68</v>
      </c>
      <c r="B647" s="221"/>
      <c r="C647" s="221"/>
      <c r="D647" s="221"/>
      <c r="E647" s="221"/>
      <c r="F647" s="221"/>
      <c r="G647" s="221"/>
      <c r="H647" s="221"/>
      <c r="I647" s="222"/>
      <c r="J647" s="19">
        <v>1191953.2999999998</v>
      </c>
    </row>
  </sheetData>
  <mergeCells count="59">
    <mergeCell ref="E601:H601"/>
    <mergeCell ref="E618:H618"/>
    <mergeCell ref="E619:H619"/>
    <mergeCell ref="E624:H624"/>
    <mergeCell ref="A647:I647"/>
    <mergeCell ref="E515:H515"/>
    <mergeCell ref="E545:H545"/>
    <mergeCell ref="E546:H546"/>
    <mergeCell ref="E551:H551"/>
    <mergeCell ref="E552:H552"/>
    <mergeCell ref="E583:H583"/>
    <mergeCell ref="E383:H383"/>
    <mergeCell ref="E403:H403"/>
    <mergeCell ref="E437:H437"/>
    <mergeCell ref="E469:H469"/>
    <mergeCell ref="E495:H495"/>
    <mergeCell ref="E514:H514"/>
    <mergeCell ref="E344:H344"/>
    <mergeCell ref="E353:H353"/>
    <mergeCell ref="E363:H363"/>
    <mergeCell ref="E364:H364"/>
    <mergeCell ref="E376:H376"/>
    <mergeCell ref="E382:H382"/>
    <mergeCell ref="E274:H274"/>
    <mergeCell ref="E286:H286"/>
    <mergeCell ref="E322:H322"/>
    <mergeCell ref="E333:H333"/>
    <mergeCell ref="E334:H334"/>
    <mergeCell ref="E343:H343"/>
    <mergeCell ref="E213:H213"/>
    <mergeCell ref="E224:H224"/>
    <mergeCell ref="E225:H225"/>
    <mergeCell ref="E240:H240"/>
    <mergeCell ref="E260:H260"/>
    <mergeCell ref="E273:H273"/>
    <mergeCell ref="E192:H192"/>
    <mergeCell ref="E197:H197"/>
    <mergeCell ref="E198:H198"/>
    <mergeCell ref="E204:H204"/>
    <mergeCell ref="E205:H205"/>
    <mergeCell ref="E212:H212"/>
    <mergeCell ref="E166:H166"/>
    <mergeCell ref="E167:H167"/>
    <mergeCell ref="E180:H180"/>
    <mergeCell ref="E185:H185"/>
    <mergeCell ref="E186:H186"/>
    <mergeCell ref="E191:H191"/>
    <mergeCell ref="E7:H7"/>
    <mergeCell ref="E8:H8"/>
    <mergeCell ref="E9:H9"/>
    <mergeCell ref="E33:H33"/>
    <mergeCell ref="E157:H157"/>
    <mergeCell ref="E158:H158"/>
    <mergeCell ref="I1:J1"/>
    <mergeCell ref="I2:J2"/>
    <mergeCell ref="A3:J3"/>
    <mergeCell ref="B4:I4"/>
    <mergeCell ref="E5:H5"/>
    <mergeCell ref="E6:H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1"/>
  <sheetViews>
    <sheetView workbookViewId="0">
      <selection activeCell="J1" sqref="J1:K1"/>
    </sheetView>
  </sheetViews>
  <sheetFormatPr defaultRowHeight="15" x14ac:dyDescent="0.25"/>
  <cols>
    <col min="1" max="1" width="64" customWidth="1"/>
    <col min="2" max="2" width="5.7109375" customWidth="1"/>
    <col min="3" max="3" width="4.28515625" customWidth="1"/>
    <col min="4" max="4" width="4.7109375" customWidth="1"/>
    <col min="5" max="5" width="4" customWidth="1"/>
    <col min="6" max="6" width="3" customWidth="1"/>
    <col min="7" max="7" width="4" customWidth="1"/>
    <col min="8" max="8" width="6.5703125" customWidth="1"/>
    <col min="9" max="9" width="8" customWidth="1"/>
    <col min="10" max="10" width="16.42578125" customWidth="1"/>
    <col min="11" max="11" width="18" customWidth="1"/>
  </cols>
  <sheetData>
    <row r="1" spans="1:11" ht="61.5" customHeight="1" x14ac:dyDescent="0.25">
      <c r="A1" s="275"/>
      <c r="B1" s="276"/>
      <c r="C1" s="276"/>
      <c r="D1" s="276"/>
      <c r="E1" s="276"/>
      <c r="F1" s="276"/>
      <c r="G1" s="276"/>
      <c r="H1" s="276"/>
      <c r="I1" s="276"/>
      <c r="J1" s="277" t="s">
        <v>551</v>
      </c>
      <c r="K1" s="277"/>
    </row>
    <row r="2" spans="1:11" ht="7.5" customHeight="1" x14ac:dyDescent="0.25">
      <c r="A2" s="275"/>
      <c r="B2" s="276"/>
      <c r="C2" s="276"/>
      <c r="D2" s="276"/>
      <c r="E2" s="276"/>
      <c r="F2" s="276"/>
      <c r="G2" s="276"/>
      <c r="H2" s="276"/>
      <c r="I2" s="276"/>
      <c r="J2" s="278"/>
      <c r="K2" s="278"/>
    </row>
    <row r="3" spans="1:11" ht="37.5" customHeight="1" x14ac:dyDescent="0.25">
      <c r="A3" s="279"/>
      <c r="B3" s="279"/>
      <c r="C3" s="279"/>
      <c r="D3" s="279"/>
      <c r="E3" s="279"/>
      <c r="F3" s="279"/>
      <c r="G3" s="279"/>
      <c r="H3" s="279"/>
      <c r="I3" s="279"/>
      <c r="J3" s="280" t="s">
        <v>552</v>
      </c>
      <c r="K3" s="280"/>
    </row>
    <row r="4" spans="1:11" ht="15.75" x14ac:dyDescent="0.25">
      <c r="A4" s="144" t="s">
        <v>553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</row>
    <row r="5" spans="1:11" x14ac:dyDescent="0.25">
      <c r="A5" s="281"/>
      <c r="B5" s="282"/>
      <c r="C5" s="282"/>
      <c r="D5" s="282"/>
      <c r="E5" s="282"/>
      <c r="F5" s="282"/>
      <c r="G5" s="282"/>
      <c r="H5" s="282"/>
      <c r="I5" s="282"/>
      <c r="J5" s="283"/>
      <c r="K5" s="284"/>
    </row>
    <row r="6" spans="1:11" x14ac:dyDescent="0.25">
      <c r="A6" s="285" t="s">
        <v>3</v>
      </c>
      <c r="B6" s="285" t="s">
        <v>266</v>
      </c>
      <c r="C6" s="285" t="s">
        <v>4</v>
      </c>
      <c r="D6" s="285" t="s">
        <v>5</v>
      </c>
      <c r="E6" s="286" t="s">
        <v>267</v>
      </c>
      <c r="F6" s="287"/>
      <c r="G6" s="287"/>
      <c r="H6" s="288"/>
      <c r="I6" s="285" t="s">
        <v>268</v>
      </c>
      <c r="J6" s="289" t="s">
        <v>257</v>
      </c>
      <c r="K6" s="289"/>
    </row>
    <row r="7" spans="1:11" x14ac:dyDescent="0.25">
      <c r="A7" s="290"/>
      <c r="B7" s="290"/>
      <c r="C7" s="290"/>
      <c r="D7" s="290"/>
      <c r="E7" s="291"/>
      <c r="F7" s="292"/>
      <c r="G7" s="292"/>
      <c r="H7" s="293"/>
      <c r="I7" s="290"/>
      <c r="J7" s="289"/>
      <c r="K7" s="289"/>
    </row>
    <row r="8" spans="1:11" x14ac:dyDescent="0.25">
      <c r="A8" s="294"/>
      <c r="B8" s="294"/>
      <c r="C8" s="294"/>
      <c r="D8" s="294"/>
      <c r="E8" s="295"/>
      <c r="F8" s="296"/>
      <c r="G8" s="296"/>
      <c r="H8" s="297"/>
      <c r="I8" s="294"/>
      <c r="J8" s="298" t="s">
        <v>162</v>
      </c>
      <c r="K8" s="299" t="s">
        <v>163</v>
      </c>
    </row>
    <row r="9" spans="1:11" x14ac:dyDescent="0.25">
      <c r="A9" s="300">
        <v>1</v>
      </c>
      <c r="B9" s="300">
        <v>2</v>
      </c>
      <c r="C9" s="300">
        <v>3</v>
      </c>
      <c r="D9" s="300">
        <v>4</v>
      </c>
      <c r="E9" s="301">
        <v>5</v>
      </c>
      <c r="F9" s="302"/>
      <c r="G9" s="302"/>
      <c r="H9" s="303"/>
      <c r="I9" s="300">
        <v>6</v>
      </c>
      <c r="J9" s="298">
        <v>7</v>
      </c>
      <c r="K9" s="304">
        <v>8</v>
      </c>
    </row>
    <row r="10" spans="1:11" ht="25.5" x14ac:dyDescent="0.25">
      <c r="A10" s="305" t="s">
        <v>269</v>
      </c>
      <c r="B10" s="306" t="s">
        <v>270</v>
      </c>
      <c r="C10" s="306"/>
      <c r="D10" s="306"/>
      <c r="E10" s="307"/>
      <c r="F10" s="308"/>
      <c r="G10" s="308"/>
      <c r="H10" s="309"/>
      <c r="I10" s="306"/>
      <c r="J10" s="310">
        <v>108530.90000000001</v>
      </c>
      <c r="K10" s="310">
        <v>108895.5</v>
      </c>
    </row>
    <row r="11" spans="1:11" x14ac:dyDescent="0.25">
      <c r="A11" s="305" t="s">
        <v>9</v>
      </c>
      <c r="B11" s="306" t="s">
        <v>270</v>
      </c>
      <c r="C11" s="306" t="s">
        <v>10</v>
      </c>
      <c r="D11" s="306"/>
      <c r="E11" s="307"/>
      <c r="F11" s="308"/>
      <c r="G11" s="308"/>
      <c r="H11" s="309"/>
      <c r="I11" s="306"/>
      <c r="J11" s="310">
        <v>65762.7</v>
      </c>
      <c r="K11" s="310">
        <v>66029.399999999994</v>
      </c>
    </row>
    <row r="12" spans="1:11" ht="25.5" x14ac:dyDescent="0.25">
      <c r="A12" s="305" t="s">
        <v>11</v>
      </c>
      <c r="B12" s="306" t="s">
        <v>270</v>
      </c>
      <c r="C12" s="306" t="s">
        <v>10</v>
      </c>
      <c r="D12" s="306" t="s">
        <v>12</v>
      </c>
      <c r="E12" s="307"/>
      <c r="F12" s="308"/>
      <c r="G12" s="308"/>
      <c r="H12" s="309"/>
      <c r="I12" s="306"/>
      <c r="J12" s="310">
        <v>1547.9</v>
      </c>
      <c r="K12" s="310">
        <v>1547.9</v>
      </c>
    </row>
    <row r="13" spans="1:11" ht="25.5" x14ac:dyDescent="0.25">
      <c r="A13" s="311" t="s">
        <v>271</v>
      </c>
      <c r="B13" s="312" t="s">
        <v>270</v>
      </c>
      <c r="C13" s="312" t="s">
        <v>10</v>
      </c>
      <c r="D13" s="313" t="s">
        <v>12</v>
      </c>
      <c r="E13" s="313" t="s">
        <v>10</v>
      </c>
      <c r="F13" s="314" t="s">
        <v>272</v>
      </c>
      <c r="G13" s="314" t="s">
        <v>273</v>
      </c>
      <c r="H13" s="315" t="s">
        <v>274</v>
      </c>
      <c r="I13" s="315"/>
      <c r="J13" s="316">
        <v>1547.9</v>
      </c>
      <c r="K13" s="316">
        <v>1547.9</v>
      </c>
    </row>
    <row r="14" spans="1:11" ht="89.25" x14ac:dyDescent="0.25">
      <c r="A14" s="317" t="s">
        <v>275</v>
      </c>
      <c r="B14" s="318" t="s">
        <v>270</v>
      </c>
      <c r="C14" s="318" t="s">
        <v>10</v>
      </c>
      <c r="D14" s="319" t="s">
        <v>12</v>
      </c>
      <c r="E14" s="319" t="s">
        <v>10</v>
      </c>
      <c r="F14" s="320" t="s">
        <v>276</v>
      </c>
      <c r="G14" s="320" t="s">
        <v>273</v>
      </c>
      <c r="H14" s="321" t="s">
        <v>274</v>
      </c>
      <c r="I14" s="321"/>
      <c r="J14" s="322">
        <v>1547.9</v>
      </c>
      <c r="K14" s="322">
        <v>1547.9</v>
      </c>
    </row>
    <row r="15" spans="1:11" x14ac:dyDescent="0.25">
      <c r="A15" s="323" t="s">
        <v>277</v>
      </c>
      <c r="B15" s="324" t="s">
        <v>270</v>
      </c>
      <c r="C15" s="324" t="s">
        <v>10</v>
      </c>
      <c r="D15" s="325" t="s">
        <v>12</v>
      </c>
      <c r="E15" s="325" t="s">
        <v>10</v>
      </c>
      <c r="F15" s="326" t="s">
        <v>276</v>
      </c>
      <c r="G15" s="326" t="s">
        <v>273</v>
      </c>
      <c r="H15" s="327" t="s">
        <v>278</v>
      </c>
      <c r="I15" s="327"/>
      <c r="J15" s="328">
        <v>1547.9</v>
      </c>
      <c r="K15" s="328">
        <v>1547.9</v>
      </c>
    </row>
    <row r="16" spans="1:11" ht="51" x14ac:dyDescent="0.25">
      <c r="A16" s="317" t="s">
        <v>279</v>
      </c>
      <c r="B16" s="324" t="s">
        <v>270</v>
      </c>
      <c r="C16" s="324" t="s">
        <v>10</v>
      </c>
      <c r="D16" s="325" t="s">
        <v>12</v>
      </c>
      <c r="E16" s="325" t="s">
        <v>10</v>
      </c>
      <c r="F16" s="326" t="s">
        <v>276</v>
      </c>
      <c r="G16" s="326" t="s">
        <v>273</v>
      </c>
      <c r="H16" s="327" t="s">
        <v>278</v>
      </c>
      <c r="I16" s="327" t="s">
        <v>280</v>
      </c>
      <c r="J16" s="328">
        <v>1547.9</v>
      </c>
      <c r="K16" s="328">
        <v>1547.9</v>
      </c>
    </row>
    <row r="17" spans="1:11" ht="25.5" x14ac:dyDescent="0.25">
      <c r="A17" s="329" t="s">
        <v>281</v>
      </c>
      <c r="B17" s="318" t="s">
        <v>270</v>
      </c>
      <c r="C17" s="318" t="s">
        <v>10</v>
      </c>
      <c r="D17" s="319" t="s">
        <v>12</v>
      </c>
      <c r="E17" s="319" t="s">
        <v>10</v>
      </c>
      <c r="F17" s="320" t="s">
        <v>276</v>
      </c>
      <c r="G17" s="320" t="s">
        <v>273</v>
      </c>
      <c r="H17" s="321" t="s">
        <v>278</v>
      </c>
      <c r="I17" s="321" t="s">
        <v>282</v>
      </c>
      <c r="J17" s="322">
        <v>1547.9</v>
      </c>
      <c r="K17" s="322">
        <v>1547.9</v>
      </c>
    </row>
    <row r="18" spans="1:11" ht="38.25" x14ac:dyDescent="0.25">
      <c r="A18" s="305" t="s">
        <v>13</v>
      </c>
      <c r="B18" s="306" t="s">
        <v>270</v>
      </c>
      <c r="C18" s="306" t="s">
        <v>10</v>
      </c>
      <c r="D18" s="330" t="s">
        <v>14</v>
      </c>
      <c r="E18" s="330"/>
      <c r="F18" s="331"/>
      <c r="G18" s="331"/>
      <c r="H18" s="332"/>
      <c r="I18" s="332"/>
      <c r="J18" s="333">
        <v>3562.8</v>
      </c>
      <c r="K18" s="333">
        <v>3562.8</v>
      </c>
    </row>
    <row r="19" spans="1:11" x14ac:dyDescent="0.25">
      <c r="A19" s="334" t="s">
        <v>283</v>
      </c>
      <c r="B19" s="312" t="s">
        <v>270</v>
      </c>
      <c r="C19" s="312" t="s">
        <v>10</v>
      </c>
      <c r="D19" s="313" t="s">
        <v>14</v>
      </c>
      <c r="E19" s="313" t="s">
        <v>284</v>
      </c>
      <c r="F19" s="314" t="s">
        <v>272</v>
      </c>
      <c r="G19" s="314" t="s">
        <v>273</v>
      </c>
      <c r="H19" s="315" t="s">
        <v>274</v>
      </c>
      <c r="I19" s="315"/>
      <c r="J19" s="316">
        <v>3562.8</v>
      </c>
      <c r="K19" s="316">
        <v>3562.8</v>
      </c>
    </row>
    <row r="20" spans="1:11" x14ac:dyDescent="0.25">
      <c r="A20" s="335" t="s">
        <v>285</v>
      </c>
      <c r="B20" s="336" t="s">
        <v>270</v>
      </c>
      <c r="C20" s="336" t="s">
        <v>10</v>
      </c>
      <c r="D20" s="337" t="s">
        <v>14</v>
      </c>
      <c r="E20" s="338" t="s">
        <v>284</v>
      </c>
      <c r="F20" s="339" t="s">
        <v>276</v>
      </c>
      <c r="G20" s="339" t="s">
        <v>273</v>
      </c>
      <c r="H20" s="340" t="s">
        <v>274</v>
      </c>
      <c r="I20" s="341"/>
      <c r="J20" s="342">
        <v>873.90000000000009</v>
      </c>
      <c r="K20" s="342">
        <v>873.90000000000009</v>
      </c>
    </row>
    <row r="21" spans="1:11" x14ac:dyDescent="0.25">
      <c r="A21" s="343" t="s">
        <v>286</v>
      </c>
      <c r="B21" s="344" t="s">
        <v>270</v>
      </c>
      <c r="C21" s="344" t="s">
        <v>10</v>
      </c>
      <c r="D21" s="345" t="s">
        <v>14</v>
      </c>
      <c r="E21" s="346" t="s">
        <v>284</v>
      </c>
      <c r="F21" s="347" t="s">
        <v>276</v>
      </c>
      <c r="G21" s="347" t="s">
        <v>273</v>
      </c>
      <c r="H21" s="348" t="s">
        <v>287</v>
      </c>
      <c r="I21" s="349"/>
      <c r="J21" s="328">
        <v>873.90000000000009</v>
      </c>
      <c r="K21" s="328">
        <v>873.90000000000009</v>
      </c>
    </row>
    <row r="22" spans="1:11" ht="51" x14ac:dyDescent="0.25">
      <c r="A22" s="317" t="s">
        <v>279</v>
      </c>
      <c r="B22" s="324" t="s">
        <v>270</v>
      </c>
      <c r="C22" s="324" t="s">
        <v>10</v>
      </c>
      <c r="D22" s="325" t="s">
        <v>14</v>
      </c>
      <c r="E22" s="325" t="s">
        <v>284</v>
      </c>
      <c r="F22" s="326" t="s">
        <v>276</v>
      </c>
      <c r="G22" s="326" t="s">
        <v>273</v>
      </c>
      <c r="H22" s="327" t="s">
        <v>287</v>
      </c>
      <c r="I22" s="327" t="s">
        <v>280</v>
      </c>
      <c r="J22" s="328">
        <v>873.90000000000009</v>
      </c>
      <c r="K22" s="328">
        <v>873.90000000000009</v>
      </c>
    </row>
    <row r="23" spans="1:11" ht="25.5" x14ac:dyDescent="0.25">
      <c r="A23" s="329" t="s">
        <v>281</v>
      </c>
      <c r="B23" s="318" t="s">
        <v>270</v>
      </c>
      <c r="C23" s="318" t="s">
        <v>10</v>
      </c>
      <c r="D23" s="319" t="s">
        <v>14</v>
      </c>
      <c r="E23" s="319" t="s">
        <v>284</v>
      </c>
      <c r="F23" s="320" t="s">
        <v>276</v>
      </c>
      <c r="G23" s="320" t="s">
        <v>273</v>
      </c>
      <c r="H23" s="321" t="s">
        <v>287</v>
      </c>
      <c r="I23" s="321" t="s">
        <v>282</v>
      </c>
      <c r="J23" s="322">
        <v>873.90000000000009</v>
      </c>
      <c r="K23" s="322">
        <v>873.90000000000009</v>
      </c>
    </row>
    <row r="24" spans="1:11" x14ac:dyDescent="0.25">
      <c r="A24" s="335" t="s">
        <v>288</v>
      </c>
      <c r="B24" s="336" t="s">
        <v>270</v>
      </c>
      <c r="C24" s="336" t="s">
        <v>10</v>
      </c>
      <c r="D24" s="337" t="s">
        <v>14</v>
      </c>
      <c r="E24" s="338" t="s">
        <v>284</v>
      </c>
      <c r="F24" s="339" t="s">
        <v>7</v>
      </c>
      <c r="G24" s="339" t="s">
        <v>273</v>
      </c>
      <c r="H24" s="340" t="s">
        <v>274</v>
      </c>
      <c r="I24" s="341"/>
      <c r="J24" s="342">
        <v>568.29999999999995</v>
      </c>
      <c r="K24" s="342">
        <v>568.29999999999995</v>
      </c>
    </row>
    <row r="25" spans="1:11" x14ac:dyDescent="0.25">
      <c r="A25" s="343" t="s">
        <v>286</v>
      </c>
      <c r="B25" s="344" t="s">
        <v>270</v>
      </c>
      <c r="C25" s="344" t="s">
        <v>10</v>
      </c>
      <c r="D25" s="345" t="s">
        <v>14</v>
      </c>
      <c r="E25" s="346" t="s">
        <v>284</v>
      </c>
      <c r="F25" s="347" t="s">
        <v>7</v>
      </c>
      <c r="G25" s="347" t="s">
        <v>273</v>
      </c>
      <c r="H25" s="348" t="s">
        <v>287</v>
      </c>
      <c r="I25" s="349"/>
      <c r="J25" s="350">
        <v>568.29999999999995</v>
      </c>
      <c r="K25" s="350">
        <v>568.29999999999995</v>
      </c>
    </row>
    <row r="26" spans="1:11" ht="51" x14ac:dyDescent="0.25">
      <c r="A26" s="317" t="s">
        <v>279</v>
      </c>
      <c r="B26" s="324" t="s">
        <v>270</v>
      </c>
      <c r="C26" s="324" t="s">
        <v>10</v>
      </c>
      <c r="D26" s="325" t="s">
        <v>14</v>
      </c>
      <c r="E26" s="325" t="s">
        <v>284</v>
      </c>
      <c r="F26" s="326" t="s">
        <v>7</v>
      </c>
      <c r="G26" s="326" t="s">
        <v>273</v>
      </c>
      <c r="H26" s="327" t="s">
        <v>287</v>
      </c>
      <c r="I26" s="327" t="s">
        <v>280</v>
      </c>
      <c r="J26" s="328">
        <v>568.29999999999995</v>
      </c>
      <c r="K26" s="328">
        <v>568.29999999999995</v>
      </c>
    </row>
    <row r="27" spans="1:11" ht="25.5" x14ac:dyDescent="0.25">
      <c r="A27" s="329" t="s">
        <v>281</v>
      </c>
      <c r="B27" s="318" t="s">
        <v>270</v>
      </c>
      <c r="C27" s="318" t="s">
        <v>10</v>
      </c>
      <c r="D27" s="319" t="s">
        <v>14</v>
      </c>
      <c r="E27" s="319" t="s">
        <v>284</v>
      </c>
      <c r="F27" s="320" t="s">
        <v>7</v>
      </c>
      <c r="G27" s="320" t="s">
        <v>273</v>
      </c>
      <c r="H27" s="321" t="s">
        <v>287</v>
      </c>
      <c r="I27" s="321" t="s">
        <v>282</v>
      </c>
      <c r="J27" s="328">
        <v>568.29999999999995</v>
      </c>
      <c r="K27" s="328">
        <v>568.29999999999995</v>
      </c>
    </row>
    <row r="28" spans="1:11" x14ac:dyDescent="0.25">
      <c r="A28" s="335" t="s">
        <v>289</v>
      </c>
      <c r="B28" s="336" t="s">
        <v>270</v>
      </c>
      <c r="C28" s="336" t="s">
        <v>10</v>
      </c>
      <c r="D28" s="337" t="s">
        <v>14</v>
      </c>
      <c r="E28" s="338" t="s">
        <v>284</v>
      </c>
      <c r="F28" s="339" t="s">
        <v>8</v>
      </c>
      <c r="G28" s="339" t="s">
        <v>273</v>
      </c>
      <c r="H28" s="340" t="s">
        <v>274</v>
      </c>
      <c r="I28" s="341"/>
      <c r="J28" s="342">
        <v>2120.6000000000004</v>
      </c>
      <c r="K28" s="342">
        <v>2120.6000000000004</v>
      </c>
    </row>
    <row r="29" spans="1:11" x14ac:dyDescent="0.25">
      <c r="A29" s="343" t="s">
        <v>286</v>
      </c>
      <c r="B29" s="344" t="s">
        <v>270</v>
      </c>
      <c r="C29" s="344" t="s">
        <v>10</v>
      </c>
      <c r="D29" s="345" t="s">
        <v>14</v>
      </c>
      <c r="E29" s="346" t="s">
        <v>284</v>
      </c>
      <c r="F29" s="347" t="s">
        <v>8</v>
      </c>
      <c r="G29" s="347" t="s">
        <v>273</v>
      </c>
      <c r="H29" s="348" t="s">
        <v>287</v>
      </c>
      <c r="I29" s="349"/>
      <c r="J29" s="350">
        <v>2120.6000000000004</v>
      </c>
      <c r="K29" s="350">
        <v>2120.6000000000004</v>
      </c>
    </row>
    <row r="30" spans="1:11" ht="51" x14ac:dyDescent="0.25">
      <c r="A30" s="317" t="s">
        <v>279</v>
      </c>
      <c r="B30" s="324" t="s">
        <v>270</v>
      </c>
      <c r="C30" s="324" t="s">
        <v>10</v>
      </c>
      <c r="D30" s="325" t="s">
        <v>14</v>
      </c>
      <c r="E30" s="325" t="s">
        <v>284</v>
      </c>
      <c r="F30" s="326" t="s">
        <v>8</v>
      </c>
      <c r="G30" s="326" t="s">
        <v>273</v>
      </c>
      <c r="H30" s="327" t="s">
        <v>287</v>
      </c>
      <c r="I30" s="327" t="s">
        <v>280</v>
      </c>
      <c r="J30" s="328">
        <v>1766</v>
      </c>
      <c r="K30" s="328">
        <v>1766</v>
      </c>
    </row>
    <row r="31" spans="1:11" ht="25.5" x14ac:dyDescent="0.25">
      <c r="A31" s="329" t="s">
        <v>281</v>
      </c>
      <c r="B31" s="318" t="s">
        <v>270</v>
      </c>
      <c r="C31" s="318" t="s">
        <v>10</v>
      </c>
      <c r="D31" s="319" t="s">
        <v>14</v>
      </c>
      <c r="E31" s="319" t="s">
        <v>284</v>
      </c>
      <c r="F31" s="320" t="s">
        <v>8</v>
      </c>
      <c r="G31" s="320" t="s">
        <v>273</v>
      </c>
      <c r="H31" s="321" t="s">
        <v>287</v>
      </c>
      <c r="I31" s="321" t="s">
        <v>282</v>
      </c>
      <c r="J31" s="322">
        <v>1766</v>
      </c>
      <c r="K31" s="322">
        <v>1766</v>
      </c>
    </row>
    <row r="32" spans="1:11" x14ac:dyDescent="0.25">
      <c r="A32" s="317" t="s">
        <v>437</v>
      </c>
      <c r="B32" s="344" t="s">
        <v>270</v>
      </c>
      <c r="C32" s="344" t="s">
        <v>10</v>
      </c>
      <c r="D32" s="345" t="s">
        <v>14</v>
      </c>
      <c r="E32" s="346" t="s">
        <v>284</v>
      </c>
      <c r="F32" s="347" t="s">
        <v>8</v>
      </c>
      <c r="G32" s="347" t="s">
        <v>273</v>
      </c>
      <c r="H32" s="348" t="s">
        <v>287</v>
      </c>
      <c r="I32" s="349" t="s">
        <v>291</v>
      </c>
      <c r="J32" s="350">
        <v>351.8</v>
      </c>
      <c r="K32" s="350">
        <v>351.8</v>
      </c>
    </row>
    <row r="33" spans="1:11" ht="25.5" x14ac:dyDescent="0.25">
      <c r="A33" s="329" t="s">
        <v>292</v>
      </c>
      <c r="B33" s="336" t="s">
        <v>270</v>
      </c>
      <c r="C33" s="336" t="s">
        <v>10</v>
      </c>
      <c r="D33" s="337" t="s">
        <v>14</v>
      </c>
      <c r="E33" s="338" t="s">
        <v>284</v>
      </c>
      <c r="F33" s="339" t="s">
        <v>8</v>
      </c>
      <c r="G33" s="339" t="s">
        <v>273</v>
      </c>
      <c r="H33" s="340" t="s">
        <v>287</v>
      </c>
      <c r="I33" s="341" t="s">
        <v>293</v>
      </c>
      <c r="J33" s="342">
        <v>351.8</v>
      </c>
      <c r="K33" s="342">
        <v>351.8</v>
      </c>
    </row>
    <row r="34" spans="1:11" x14ac:dyDescent="0.25">
      <c r="A34" s="317" t="s">
        <v>294</v>
      </c>
      <c r="B34" s="344" t="s">
        <v>270</v>
      </c>
      <c r="C34" s="344" t="s">
        <v>10</v>
      </c>
      <c r="D34" s="345" t="s">
        <v>14</v>
      </c>
      <c r="E34" s="346" t="s">
        <v>284</v>
      </c>
      <c r="F34" s="347" t="s">
        <v>8</v>
      </c>
      <c r="G34" s="347" t="s">
        <v>273</v>
      </c>
      <c r="H34" s="348" t="s">
        <v>287</v>
      </c>
      <c r="I34" s="349" t="s">
        <v>295</v>
      </c>
      <c r="J34" s="350">
        <v>2.8</v>
      </c>
      <c r="K34" s="350">
        <v>2.8</v>
      </c>
    </row>
    <row r="35" spans="1:11" x14ac:dyDescent="0.25">
      <c r="A35" s="329" t="s">
        <v>296</v>
      </c>
      <c r="B35" s="336" t="s">
        <v>270</v>
      </c>
      <c r="C35" s="336" t="s">
        <v>10</v>
      </c>
      <c r="D35" s="337" t="s">
        <v>14</v>
      </c>
      <c r="E35" s="338" t="s">
        <v>284</v>
      </c>
      <c r="F35" s="339" t="s">
        <v>8</v>
      </c>
      <c r="G35" s="339" t="s">
        <v>273</v>
      </c>
      <c r="H35" s="340" t="s">
        <v>287</v>
      </c>
      <c r="I35" s="341" t="s">
        <v>297</v>
      </c>
      <c r="J35" s="342">
        <v>2.8</v>
      </c>
      <c r="K35" s="342">
        <v>2.8</v>
      </c>
    </row>
    <row r="36" spans="1:11" ht="38.25" x14ac:dyDescent="0.25">
      <c r="A36" s="305" t="s">
        <v>15</v>
      </c>
      <c r="B36" s="306" t="s">
        <v>270</v>
      </c>
      <c r="C36" s="306" t="s">
        <v>10</v>
      </c>
      <c r="D36" s="306" t="s">
        <v>16</v>
      </c>
      <c r="E36" s="351"/>
      <c r="F36" s="352"/>
      <c r="G36" s="352"/>
      <c r="H36" s="353"/>
      <c r="I36" s="306"/>
      <c r="J36" s="310">
        <v>38718.800000000003</v>
      </c>
      <c r="K36" s="310">
        <v>38888.300000000003</v>
      </c>
    </row>
    <row r="37" spans="1:11" ht="25.5" x14ac:dyDescent="0.25">
      <c r="A37" s="311" t="s">
        <v>271</v>
      </c>
      <c r="B37" s="312" t="s">
        <v>270</v>
      </c>
      <c r="C37" s="312" t="s">
        <v>10</v>
      </c>
      <c r="D37" s="313" t="s">
        <v>16</v>
      </c>
      <c r="E37" s="313" t="s">
        <v>10</v>
      </c>
      <c r="F37" s="314" t="s">
        <v>272</v>
      </c>
      <c r="G37" s="314" t="s">
        <v>273</v>
      </c>
      <c r="H37" s="315" t="s">
        <v>274</v>
      </c>
      <c r="I37" s="315"/>
      <c r="J37" s="316">
        <v>38718.800000000003</v>
      </c>
      <c r="K37" s="316">
        <v>38888.300000000003</v>
      </c>
    </row>
    <row r="38" spans="1:11" ht="89.25" x14ac:dyDescent="0.25">
      <c r="A38" s="317" t="s">
        <v>275</v>
      </c>
      <c r="B38" s="318" t="s">
        <v>270</v>
      </c>
      <c r="C38" s="318" t="s">
        <v>10</v>
      </c>
      <c r="D38" s="319" t="s">
        <v>16</v>
      </c>
      <c r="E38" s="319" t="s">
        <v>10</v>
      </c>
      <c r="F38" s="320" t="s">
        <v>276</v>
      </c>
      <c r="G38" s="320" t="s">
        <v>273</v>
      </c>
      <c r="H38" s="321" t="s">
        <v>274</v>
      </c>
      <c r="I38" s="321"/>
      <c r="J38" s="322">
        <v>38718.800000000003</v>
      </c>
      <c r="K38" s="322">
        <v>38888.300000000003</v>
      </c>
    </row>
    <row r="39" spans="1:11" ht="25.5" x14ac:dyDescent="0.25">
      <c r="A39" s="317" t="s">
        <v>298</v>
      </c>
      <c r="B39" s="324" t="s">
        <v>270</v>
      </c>
      <c r="C39" s="324" t="s">
        <v>10</v>
      </c>
      <c r="D39" s="325" t="s">
        <v>16</v>
      </c>
      <c r="E39" s="346" t="s">
        <v>10</v>
      </c>
      <c r="F39" s="347" t="s">
        <v>276</v>
      </c>
      <c r="G39" s="347" t="s">
        <v>273</v>
      </c>
      <c r="H39" s="348" t="s">
        <v>299</v>
      </c>
      <c r="I39" s="354"/>
      <c r="J39" s="350">
        <v>674.7</v>
      </c>
      <c r="K39" s="350">
        <v>695.90000000000009</v>
      </c>
    </row>
    <row r="40" spans="1:11" ht="51" x14ac:dyDescent="0.25">
      <c r="A40" s="317" t="s">
        <v>279</v>
      </c>
      <c r="B40" s="324" t="s">
        <v>270</v>
      </c>
      <c r="C40" s="324" t="s">
        <v>10</v>
      </c>
      <c r="D40" s="325" t="s">
        <v>16</v>
      </c>
      <c r="E40" s="346" t="s">
        <v>10</v>
      </c>
      <c r="F40" s="347" t="s">
        <v>276</v>
      </c>
      <c r="G40" s="347" t="s">
        <v>273</v>
      </c>
      <c r="H40" s="348" t="s">
        <v>299</v>
      </c>
      <c r="I40" s="354">
        <v>100</v>
      </c>
      <c r="J40" s="328">
        <v>572.5</v>
      </c>
      <c r="K40" s="328">
        <v>593.70000000000005</v>
      </c>
    </row>
    <row r="41" spans="1:11" ht="25.5" x14ac:dyDescent="0.25">
      <c r="A41" s="329" t="s">
        <v>281</v>
      </c>
      <c r="B41" s="318" t="s">
        <v>270</v>
      </c>
      <c r="C41" s="318" t="s">
        <v>10</v>
      </c>
      <c r="D41" s="319" t="s">
        <v>16</v>
      </c>
      <c r="E41" s="338" t="s">
        <v>10</v>
      </c>
      <c r="F41" s="339" t="s">
        <v>276</v>
      </c>
      <c r="G41" s="339" t="s">
        <v>273</v>
      </c>
      <c r="H41" s="340" t="s">
        <v>299</v>
      </c>
      <c r="I41" s="355">
        <v>120</v>
      </c>
      <c r="J41" s="322">
        <v>572.5</v>
      </c>
      <c r="K41" s="322">
        <v>593.70000000000005</v>
      </c>
    </row>
    <row r="42" spans="1:11" x14ac:dyDescent="0.25">
      <c r="A42" s="317" t="s">
        <v>437</v>
      </c>
      <c r="B42" s="324" t="s">
        <v>270</v>
      </c>
      <c r="C42" s="324" t="s">
        <v>10</v>
      </c>
      <c r="D42" s="325" t="s">
        <v>16</v>
      </c>
      <c r="E42" s="346" t="s">
        <v>10</v>
      </c>
      <c r="F42" s="347" t="s">
        <v>276</v>
      </c>
      <c r="G42" s="347" t="s">
        <v>273</v>
      </c>
      <c r="H42" s="348" t="s">
        <v>299</v>
      </c>
      <c r="I42" s="354">
        <v>200</v>
      </c>
      <c r="J42" s="356">
        <v>102.2</v>
      </c>
      <c r="K42" s="356">
        <v>102.2</v>
      </c>
    </row>
    <row r="43" spans="1:11" ht="25.5" x14ac:dyDescent="0.25">
      <c r="A43" s="329" t="s">
        <v>292</v>
      </c>
      <c r="B43" s="318" t="s">
        <v>270</v>
      </c>
      <c r="C43" s="318" t="s">
        <v>10</v>
      </c>
      <c r="D43" s="319" t="s">
        <v>16</v>
      </c>
      <c r="E43" s="338" t="s">
        <v>10</v>
      </c>
      <c r="F43" s="339" t="s">
        <v>276</v>
      </c>
      <c r="G43" s="339" t="s">
        <v>273</v>
      </c>
      <c r="H43" s="340" t="s">
        <v>299</v>
      </c>
      <c r="I43" s="355">
        <v>240</v>
      </c>
      <c r="J43" s="357">
        <v>102.2</v>
      </c>
      <c r="K43" s="357">
        <v>102.2</v>
      </c>
    </row>
    <row r="44" spans="1:11" ht="25.5" x14ac:dyDescent="0.25">
      <c r="A44" s="317" t="s">
        <v>300</v>
      </c>
      <c r="B44" s="324" t="s">
        <v>270</v>
      </c>
      <c r="C44" s="324" t="s">
        <v>10</v>
      </c>
      <c r="D44" s="325" t="s">
        <v>16</v>
      </c>
      <c r="E44" s="346" t="s">
        <v>10</v>
      </c>
      <c r="F44" s="347" t="s">
        <v>276</v>
      </c>
      <c r="G44" s="347" t="s">
        <v>273</v>
      </c>
      <c r="H44" s="348" t="s">
        <v>301</v>
      </c>
      <c r="I44" s="354"/>
      <c r="J44" s="350">
        <v>25</v>
      </c>
      <c r="K44" s="350">
        <v>25</v>
      </c>
    </row>
    <row r="45" spans="1:11" ht="51" x14ac:dyDescent="0.25">
      <c r="A45" s="317" t="s">
        <v>279</v>
      </c>
      <c r="B45" s="324" t="s">
        <v>270</v>
      </c>
      <c r="C45" s="324" t="s">
        <v>10</v>
      </c>
      <c r="D45" s="325" t="s">
        <v>16</v>
      </c>
      <c r="E45" s="346" t="s">
        <v>10</v>
      </c>
      <c r="F45" s="347" t="s">
        <v>276</v>
      </c>
      <c r="G45" s="347" t="s">
        <v>273</v>
      </c>
      <c r="H45" s="348" t="s">
        <v>301</v>
      </c>
      <c r="I45" s="354">
        <v>100</v>
      </c>
      <c r="J45" s="328">
        <v>12.5</v>
      </c>
      <c r="K45" s="328">
        <v>12.5</v>
      </c>
    </row>
    <row r="46" spans="1:11" ht="25.5" x14ac:dyDescent="0.25">
      <c r="A46" s="329" t="s">
        <v>281</v>
      </c>
      <c r="B46" s="318" t="s">
        <v>270</v>
      </c>
      <c r="C46" s="318" t="s">
        <v>10</v>
      </c>
      <c r="D46" s="319" t="s">
        <v>16</v>
      </c>
      <c r="E46" s="338" t="s">
        <v>10</v>
      </c>
      <c r="F46" s="339" t="s">
        <v>276</v>
      </c>
      <c r="G46" s="339" t="s">
        <v>273</v>
      </c>
      <c r="H46" s="340" t="s">
        <v>301</v>
      </c>
      <c r="I46" s="355">
        <v>120</v>
      </c>
      <c r="J46" s="322">
        <v>12.5</v>
      </c>
      <c r="K46" s="322">
        <v>12.5</v>
      </c>
    </row>
    <row r="47" spans="1:11" x14ac:dyDescent="0.25">
      <c r="A47" s="317" t="s">
        <v>437</v>
      </c>
      <c r="B47" s="324" t="s">
        <v>270</v>
      </c>
      <c r="C47" s="324" t="s">
        <v>10</v>
      </c>
      <c r="D47" s="325" t="s">
        <v>16</v>
      </c>
      <c r="E47" s="346" t="s">
        <v>10</v>
      </c>
      <c r="F47" s="347" t="s">
        <v>276</v>
      </c>
      <c r="G47" s="347" t="s">
        <v>273</v>
      </c>
      <c r="H47" s="348" t="s">
        <v>301</v>
      </c>
      <c r="I47" s="354">
        <v>200</v>
      </c>
      <c r="J47" s="356">
        <v>12.5</v>
      </c>
      <c r="K47" s="356">
        <v>12.5</v>
      </c>
    </row>
    <row r="48" spans="1:11" ht="25.5" x14ac:dyDescent="0.25">
      <c r="A48" s="329" t="s">
        <v>292</v>
      </c>
      <c r="B48" s="318" t="s">
        <v>270</v>
      </c>
      <c r="C48" s="318" t="s">
        <v>10</v>
      </c>
      <c r="D48" s="319" t="s">
        <v>16</v>
      </c>
      <c r="E48" s="338" t="s">
        <v>10</v>
      </c>
      <c r="F48" s="339" t="s">
        <v>276</v>
      </c>
      <c r="G48" s="339" t="s">
        <v>273</v>
      </c>
      <c r="H48" s="340" t="s">
        <v>301</v>
      </c>
      <c r="I48" s="355">
        <v>240</v>
      </c>
      <c r="J48" s="357">
        <v>12.5</v>
      </c>
      <c r="K48" s="357">
        <v>12.5</v>
      </c>
    </row>
    <row r="49" spans="1:11" ht="51" x14ac:dyDescent="0.25">
      <c r="A49" s="317" t="s">
        <v>302</v>
      </c>
      <c r="B49" s="324" t="s">
        <v>270</v>
      </c>
      <c r="C49" s="324" t="s">
        <v>10</v>
      </c>
      <c r="D49" s="325" t="s">
        <v>16</v>
      </c>
      <c r="E49" s="346" t="s">
        <v>10</v>
      </c>
      <c r="F49" s="347" t="s">
        <v>276</v>
      </c>
      <c r="G49" s="347" t="s">
        <v>273</v>
      </c>
      <c r="H49" s="348" t="s">
        <v>303</v>
      </c>
      <c r="I49" s="354"/>
      <c r="J49" s="350">
        <v>1199.4000000000001</v>
      </c>
      <c r="K49" s="350">
        <v>1241.8</v>
      </c>
    </row>
    <row r="50" spans="1:11" ht="51" x14ac:dyDescent="0.25">
      <c r="A50" s="317" t="s">
        <v>279</v>
      </c>
      <c r="B50" s="324" t="s">
        <v>270</v>
      </c>
      <c r="C50" s="324" t="s">
        <v>10</v>
      </c>
      <c r="D50" s="325" t="s">
        <v>16</v>
      </c>
      <c r="E50" s="346" t="s">
        <v>10</v>
      </c>
      <c r="F50" s="347" t="s">
        <v>276</v>
      </c>
      <c r="G50" s="347" t="s">
        <v>273</v>
      </c>
      <c r="H50" s="348" t="s">
        <v>303</v>
      </c>
      <c r="I50" s="354">
        <v>100</v>
      </c>
      <c r="J50" s="328">
        <v>1117.2</v>
      </c>
      <c r="K50" s="328">
        <v>1159.5999999999999</v>
      </c>
    </row>
    <row r="51" spans="1:11" ht="25.5" x14ac:dyDescent="0.25">
      <c r="A51" s="329" t="s">
        <v>281</v>
      </c>
      <c r="B51" s="318" t="s">
        <v>270</v>
      </c>
      <c r="C51" s="318" t="s">
        <v>10</v>
      </c>
      <c r="D51" s="319" t="s">
        <v>16</v>
      </c>
      <c r="E51" s="338" t="s">
        <v>10</v>
      </c>
      <c r="F51" s="339" t="s">
        <v>276</v>
      </c>
      <c r="G51" s="339" t="s">
        <v>273</v>
      </c>
      <c r="H51" s="340" t="s">
        <v>303</v>
      </c>
      <c r="I51" s="355">
        <v>120</v>
      </c>
      <c r="J51" s="322">
        <v>1117.2</v>
      </c>
      <c r="K51" s="322">
        <v>1159.5999999999999</v>
      </c>
    </row>
    <row r="52" spans="1:11" x14ac:dyDescent="0.25">
      <c r="A52" s="317" t="s">
        <v>437</v>
      </c>
      <c r="B52" s="324" t="s">
        <v>270</v>
      </c>
      <c r="C52" s="324" t="s">
        <v>10</v>
      </c>
      <c r="D52" s="325" t="s">
        <v>16</v>
      </c>
      <c r="E52" s="346" t="s">
        <v>10</v>
      </c>
      <c r="F52" s="347" t="s">
        <v>276</v>
      </c>
      <c r="G52" s="347" t="s">
        <v>273</v>
      </c>
      <c r="H52" s="348" t="s">
        <v>303</v>
      </c>
      <c r="I52" s="354">
        <v>200</v>
      </c>
      <c r="J52" s="356">
        <v>82.2</v>
      </c>
      <c r="K52" s="356">
        <v>82.2</v>
      </c>
    </row>
    <row r="53" spans="1:11" ht="25.5" x14ac:dyDescent="0.25">
      <c r="A53" s="329" t="s">
        <v>292</v>
      </c>
      <c r="B53" s="318" t="s">
        <v>270</v>
      </c>
      <c r="C53" s="318" t="s">
        <v>10</v>
      </c>
      <c r="D53" s="319" t="s">
        <v>16</v>
      </c>
      <c r="E53" s="338" t="s">
        <v>10</v>
      </c>
      <c r="F53" s="339" t="s">
        <v>276</v>
      </c>
      <c r="G53" s="339" t="s">
        <v>273</v>
      </c>
      <c r="H53" s="340" t="s">
        <v>303</v>
      </c>
      <c r="I53" s="355">
        <v>240</v>
      </c>
      <c r="J53" s="357">
        <v>82.2</v>
      </c>
      <c r="K53" s="357">
        <v>82.2</v>
      </c>
    </row>
    <row r="54" spans="1:11" ht="51" x14ac:dyDescent="0.25">
      <c r="A54" s="317" t="s">
        <v>304</v>
      </c>
      <c r="B54" s="324" t="s">
        <v>270</v>
      </c>
      <c r="C54" s="324" t="s">
        <v>10</v>
      </c>
      <c r="D54" s="325" t="s">
        <v>16</v>
      </c>
      <c r="E54" s="346" t="s">
        <v>10</v>
      </c>
      <c r="F54" s="347" t="s">
        <v>276</v>
      </c>
      <c r="G54" s="347" t="s">
        <v>273</v>
      </c>
      <c r="H54" s="348" t="s">
        <v>305</v>
      </c>
      <c r="I54" s="354"/>
      <c r="J54" s="350">
        <v>2998.3999999999996</v>
      </c>
      <c r="K54" s="350">
        <v>3104.3</v>
      </c>
    </row>
    <row r="55" spans="1:11" ht="51" x14ac:dyDescent="0.25">
      <c r="A55" s="317" t="s">
        <v>279</v>
      </c>
      <c r="B55" s="324" t="s">
        <v>270</v>
      </c>
      <c r="C55" s="324" t="s">
        <v>10</v>
      </c>
      <c r="D55" s="325" t="s">
        <v>16</v>
      </c>
      <c r="E55" s="346" t="s">
        <v>10</v>
      </c>
      <c r="F55" s="347" t="s">
        <v>276</v>
      </c>
      <c r="G55" s="347" t="s">
        <v>273</v>
      </c>
      <c r="H55" s="348" t="s">
        <v>305</v>
      </c>
      <c r="I55" s="354">
        <v>100</v>
      </c>
      <c r="J55" s="328">
        <v>2843.8999999999996</v>
      </c>
      <c r="K55" s="328">
        <v>2949.8</v>
      </c>
    </row>
    <row r="56" spans="1:11" ht="25.5" x14ac:dyDescent="0.25">
      <c r="A56" s="329" t="s">
        <v>281</v>
      </c>
      <c r="B56" s="318" t="s">
        <v>270</v>
      </c>
      <c r="C56" s="318" t="s">
        <v>10</v>
      </c>
      <c r="D56" s="319" t="s">
        <v>16</v>
      </c>
      <c r="E56" s="338" t="s">
        <v>10</v>
      </c>
      <c r="F56" s="339" t="s">
        <v>276</v>
      </c>
      <c r="G56" s="339" t="s">
        <v>273</v>
      </c>
      <c r="H56" s="340" t="s">
        <v>305</v>
      </c>
      <c r="I56" s="355">
        <v>120</v>
      </c>
      <c r="J56" s="322">
        <v>2843.8999999999996</v>
      </c>
      <c r="K56" s="322">
        <v>2949.8</v>
      </c>
    </row>
    <row r="57" spans="1:11" x14ac:dyDescent="0.25">
      <c r="A57" s="317" t="s">
        <v>437</v>
      </c>
      <c r="B57" s="324" t="s">
        <v>270</v>
      </c>
      <c r="C57" s="324" t="s">
        <v>10</v>
      </c>
      <c r="D57" s="325" t="s">
        <v>16</v>
      </c>
      <c r="E57" s="346" t="s">
        <v>10</v>
      </c>
      <c r="F57" s="347" t="s">
        <v>276</v>
      </c>
      <c r="G57" s="347" t="s">
        <v>273</v>
      </c>
      <c r="H57" s="348" t="s">
        <v>305</v>
      </c>
      <c r="I57" s="354">
        <v>200</v>
      </c>
      <c r="J57" s="356">
        <v>154.5</v>
      </c>
      <c r="K57" s="356">
        <v>154.5</v>
      </c>
    </row>
    <row r="58" spans="1:11" ht="25.5" x14ac:dyDescent="0.25">
      <c r="A58" s="329" t="s">
        <v>292</v>
      </c>
      <c r="B58" s="318" t="s">
        <v>270</v>
      </c>
      <c r="C58" s="318" t="s">
        <v>10</v>
      </c>
      <c r="D58" s="319" t="s">
        <v>16</v>
      </c>
      <c r="E58" s="338" t="s">
        <v>10</v>
      </c>
      <c r="F58" s="339" t="s">
        <v>276</v>
      </c>
      <c r="G58" s="339" t="s">
        <v>273</v>
      </c>
      <c r="H58" s="340" t="s">
        <v>305</v>
      </c>
      <c r="I58" s="355">
        <v>240</v>
      </c>
      <c r="J58" s="357">
        <v>154.5</v>
      </c>
      <c r="K58" s="357">
        <v>154.5</v>
      </c>
    </row>
    <row r="59" spans="1:11" ht="25.5" x14ac:dyDescent="0.25">
      <c r="A59" s="343" t="s">
        <v>307</v>
      </c>
      <c r="B59" s="324" t="s">
        <v>270</v>
      </c>
      <c r="C59" s="324" t="s">
        <v>10</v>
      </c>
      <c r="D59" s="325" t="s">
        <v>16</v>
      </c>
      <c r="E59" s="325" t="s">
        <v>10</v>
      </c>
      <c r="F59" s="326" t="s">
        <v>276</v>
      </c>
      <c r="G59" s="326" t="s">
        <v>273</v>
      </c>
      <c r="H59" s="327" t="s">
        <v>308</v>
      </c>
      <c r="I59" s="327"/>
      <c r="J59" s="350">
        <v>33821.300000000003</v>
      </c>
      <c r="K59" s="350">
        <v>33821.300000000003</v>
      </c>
    </row>
    <row r="60" spans="1:11" ht="51" x14ac:dyDescent="0.25">
      <c r="A60" s="317" t="s">
        <v>279</v>
      </c>
      <c r="B60" s="324" t="s">
        <v>270</v>
      </c>
      <c r="C60" s="324" t="s">
        <v>10</v>
      </c>
      <c r="D60" s="325" t="s">
        <v>16</v>
      </c>
      <c r="E60" s="325" t="s">
        <v>10</v>
      </c>
      <c r="F60" s="326" t="s">
        <v>276</v>
      </c>
      <c r="G60" s="326" t="s">
        <v>273</v>
      </c>
      <c r="H60" s="327" t="s">
        <v>308</v>
      </c>
      <c r="I60" s="327" t="s">
        <v>280</v>
      </c>
      <c r="J60" s="328">
        <v>26840.400000000001</v>
      </c>
      <c r="K60" s="328">
        <v>26840.400000000001</v>
      </c>
    </row>
    <row r="61" spans="1:11" ht="25.5" x14ac:dyDescent="0.25">
      <c r="A61" s="329" t="s">
        <v>281</v>
      </c>
      <c r="B61" s="318" t="s">
        <v>270</v>
      </c>
      <c r="C61" s="318" t="s">
        <v>10</v>
      </c>
      <c r="D61" s="319" t="s">
        <v>16</v>
      </c>
      <c r="E61" s="319" t="s">
        <v>10</v>
      </c>
      <c r="F61" s="320" t="s">
        <v>276</v>
      </c>
      <c r="G61" s="320" t="s">
        <v>273</v>
      </c>
      <c r="H61" s="321" t="s">
        <v>308</v>
      </c>
      <c r="I61" s="321" t="s">
        <v>282</v>
      </c>
      <c r="J61" s="322">
        <v>26840.400000000001</v>
      </c>
      <c r="K61" s="322">
        <v>26840.400000000001</v>
      </c>
    </row>
    <row r="62" spans="1:11" x14ac:dyDescent="0.25">
      <c r="A62" s="317" t="s">
        <v>437</v>
      </c>
      <c r="B62" s="344" t="s">
        <v>270</v>
      </c>
      <c r="C62" s="344" t="s">
        <v>10</v>
      </c>
      <c r="D62" s="345" t="s">
        <v>16</v>
      </c>
      <c r="E62" s="346" t="s">
        <v>10</v>
      </c>
      <c r="F62" s="347" t="s">
        <v>276</v>
      </c>
      <c r="G62" s="347" t="s">
        <v>273</v>
      </c>
      <c r="H62" s="348" t="s">
        <v>308</v>
      </c>
      <c r="I62" s="349" t="s">
        <v>291</v>
      </c>
      <c r="J62" s="356">
        <v>5534.1</v>
      </c>
      <c r="K62" s="356">
        <v>5534.1</v>
      </c>
    </row>
    <row r="63" spans="1:11" ht="25.5" x14ac:dyDescent="0.25">
      <c r="A63" s="329" t="s">
        <v>292</v>
      </c>
      <c r="B63" s="336" t="s">
        <v>270</v>
      </c>
      <c r="C63" s="336" t="s">
        <v>10</v>
      </c>
      <c r="D63" s="337" t="s">
        <v>16</v>
      </c>
      <c r="E63" s="338" t="s">
        <v>10</v>
      </c>
      <c r="F63" s="339" t="s">
        <v>276</v>
      </c>
      <c r="G63" s="339" t="s">
        <v>273</v>
      </c>
      <c r="H63" s="340" t="s">
        <v>308</v>
      </c>
      <c r="I63" s="341" t="s">
        <v>293</v>
      </c>
      <c r="J63" s="357">
        <v>5534.1</v>
      </c>
      <c r="K63" s="357">
        <v>5534.1</v>
      </c>
    </row>
    <row r="64" spans="1:11" x14ac:dyDescent="0.25">
      <c r="A64" s="317" t="s">
        <v>294</v>
      </c>
      <c r="B64" s="344" t="s">
        <v>270</v>
      </c>
      <c r="C64" s="344" t="s">
        <v>10</v>
      </c>
      <c r="D64" s="345" t="s">
        <v>16</v>
      </c>
      <c r="E64" s="346" t="s">
        <v>10</v>
      </c>
      <c r="F64" s="347" t="s">
        <v>276</v>
      </c>
      <c r="G64" s="347" t="s">
        <v>273</v>
      </c>
      <c r="H64" s="348" t="s">
        <v>308</v>
      </c>
      <c r="I64" s="349" t="s">
        <v>295</v>
      </c>
      <c r="J64" s="350">
        <v>1446.7999999999997</v>
      </c>
      <c r="K64" s="350">
        <v>1446.7999999999997</v>
      </c>
    </row>
    <row r="65" spans="1:11" x14ac:dyDescent="0.25">
      <c r="A65" s="329" t="s">
        <v>296</v>
      </c>
      <c r="B65" s="336" t="s">
        <v>270</v>
      </c>
      <c r="C65" s="336" t="s">
        <v>10</v>
      </c>
      <c r="D65" s="337" t="s">
        <v>16</v>
      </c>
      <c r="E65" s="338" t="s">
        <v>10</v>
      </c>
      <c r="F65" s="339" t="s">
        <v>276</v>
      </c>
      <c r="G65" s="339" t="s">
        <v>273</v>
      </c>
      <c r="H65" s="340" t="s">
        <v>308</v>
      </c>
      <c r="I65" s="341" t="s">
        <v>297</v>
      </c>
      <c r="J65" s="342">
        <v>1446.7999999999997</v>
      </c>
      <c r="K65" s="342">
        <v>1446.7999999999997</v>
      </c>
    </row>
    <row r="66" spans="1:11" x14ac:dyDescent="0.25">
      <c r="A66" s="334" t="s">
        <v>17</v>
      </c>
      <c r="B66" s="312" t="s">
        <v>270</v>
      </c>
      <c r="C66" s="312" t="s">
        <v>10</v>
      </c>
      <c r="D66" s="313" t="s">
        <v>18</v>
      </c>
      <c r="E66" s="313"/>
      <c r="F66" s="314"/>
      <c r="G66" s="314"/>
      <c r="H66" s="315"/>
      <c r="I66" s="315"/>
      <c r="J66" s="316">
        <v>16.8</v>
      </c>
      <c r="K66" s="316">
        <v>114</v>
      </c>
    </row>
    <row r="67" spans="1:11" x14ac:dyDescent="0.25">
      <c r="A67" s="334" t="s">
        <v>313</v>
      </c>
      <c r="B67" s="312" t="s">
        <v>270</v>
      </c>
      <c r="C67" s="312" t="s">
        <v>10</v>
      </c>
      <c r="D67" s="313" t="s">
        <v>18</v>
      </c>
      <c r="E67" s="313" t="s">
        <v>314</v>
      </c>
      <c r="F67" s="314" t="s">
        <v>272</v>
      </c>
      <c r="G67" s="314" t="s">
        <v>273</v>
      </c>
      <c r="H67" s="315" t="s">
        <v>274</v>
      </c>
      <c r="I67" s="315"/>
      <c r="J67" s="316">
        <v>16.8</v>
      </c>
      <c r="K67" s="316">
        <v>114</v>
      </c>
    </row>
    <row r="68" spans="1:11" ht="38.25" x14ac:dyDescent="0.25">
      <c r="A68" s="323" t="s">
        <v>315</v>
      </c>
      <c r="B68" s="324" t="s">
        <v>270</v>
      </c>
      <c r="C68" s="324" t="s">
        <v>10</v>
      </c>
      <c r="D68" s="325" t="s">
        <v>18</v>
      </c>
      <c r="E68" s="325" t="s">
        <v>314</v>
      </c>
      <c r="F68" s="326" t="s">
        <v>272</v>
      </c>
      <c r="G68" s="326" t="s">
        <v>273</v>
      </c>
      <c r="H68" s="327" t="s">
        <v>316</v>
      </c>
      <c r="I68" s="327"/>
      <c r="J68" s="328">
        <v>16.8</v>
      </c>
      <c r="K68" s="328">
        <v>114</v>
      </c>
    </row>
    <row r="69" spans="1:11" x14ac:dyDescent="0.25">
      <c r="A69" s="317" t="s">
        <v>437</v>
      </c>
      <c r="B69" s="344" t="s">
        <v>270</v>
      </c>
      <c r="C69" s="344" t="s">
        <v>10</v>
      </c>
      <c r="D69" s="345" t="s">
        <v>18</v>
      </c>
      <c r="E69" s="346" t="s">
        <v>314</v>
      </c>
      <c r="F69" s="347" t="s">
        <v>272</v>
      </c>
      <c r="G69" s="347" t="s">
        <v>273</v>
      </c>
      <c r="H69" s="348" t="s">
        <v>316</v>
      </c>
      <c r="I69" s="349" t="s">
        <v>291</v>
      </c>
      <c r="J69" s="350">
        <v>16.8</v>
      </c>
      <c r="K69" s="350">
        <v>114</v>
      </c>
    </row>
    <row r="70" spans="1:11" ht="25.5" x14ac:dyDescent="0.25">
      <c r="A70" s="329" t="s">
        <v>292</v>
      </c>
      <c r="B70" s="336" t="s">
        <v>270</v>
      </c>
      <c r="C70" s="336" t="s">
        <v>10</v>
      </c>
      <c r="D70" s="337" t="s">
        <v>18</v>
      </c>
      <c r="E70" s="338" t="s">
        <v>314</v>
      </c>
      <c r="F70" s="339" t="s">
        <v>272</v>
      </c>
      <c r="G70" s="339" t="s">
        <v>273</v>
      </c>
      <c r="H70" s="340" t="s">
        <v>316</v>
      </c>
      <c r="I70" s="341" t="s">
        <v>293</v>
      </c>
      <c r="J70" s="328">
        <v>16.8</v>
      </c>
      <c r="K70" s="328">
        <v>114</v>
      </c>
    </row>
    <row r="71" spans="1:11" ht="25.5" x14ac:dyDescent="0.25">
      <c r="A71" s="334" t="s">
        <v>19</v>
      </c>
      <c r="B71" s="312" t="s">
        <v>270</v>
      </c>
      <c r="C71" s="312" t="s">
        <v>10</v>
      </c>
      <c r="D71" s="313" t="s">
        <v>20</v>
      </c>
      <c r="E71" s="313"/>
      <c r="F71" s="314"/>
      <c r="G71" s="314"/>
      <c r="H71" s="315"/>
      <c r="I71" s="315"/>
      <c r="J71" s="316">
        <v>8921.9000000000015</v>
      </c>
      <c r="K71" s="316">
        <v>8921.9000000000015</v>
      </c>
    </row>
    <row r="72" spans="1:11" ht="38.25" x14ac:dyDescent="0.25">
      <c r="A72" s="311" t="s">
        <v>317</v>
      </c>
      <c r="B72" s="312" t="s">
        <v>270</v>
      </c>
      <c r="C72" s="312" t="s">
        <v>10</v>
      </c>
      <c r="D72" s="313" t="s">
        <v>20</v>
      </c>
      <c r="E72" s="313" t="s">
        <v>12</v>
      </c>
      <c r="F72" s="314" t="s">
        <v>272</v>
      </c>
      <c r="G72" s="314" t="s">
        <v>273</v>
      </c>
      <c r="H72" s="315" t="s">
        <v>274</v>
      </c>
      <c r="I72" s="315"/>
      <c r="J72" s="316">
        <v>7232.2000000000007</v>
      </c>
      <c r="K72" s="316">
        <v>7232.2000000000007</v>
      </c>
    </row>
    <row r="73" spans="1:11" ht="25.5" x14ac:dyDescent="0.25">
      <c r="A73" s="343" t="s">
        <v>318</v>
      </c>
      <c r="B73" s="336" t="s">
        <v>270</v>
      </c>
      <c r="C73" s="336" t="s">
        <v>10</v>
      </c>
      <c r="D73" s="337" t="s">
        <v>20</v>
      </c>
      <c r="E73" s="337" t="s">
        <v>12</v>
      </c>
      <c r="F73" s="358" t="s">
        <v>276</v>
      </c>
      <c r="G73" s="358" t="s">
        <v>273</v>
      </c>
      <c r="H73" s="341" t="s">
        <v>274</v>
      </c>
      <c r="I73" s="341"/>
      <c r="J73" s="342">
        <v>7232.2000000000007</v>
      </c>
      <c r="K73" s="342">
        <v>7232.2000000000007</v>
      </c>
    </row>
    <row r="74" spans="1:11" ht="25.5" x14ac:dyDescent="0.25">
      <c r="A74" s="323" t="s">
        <v>319</v>
      </c>
      <c r="B74" s="344" t="s">
        <v>270</v>
      </c>
      <c r="C74" s="344" t="s">
        <v>10</v>
      </c>
      <c r="D74" s="345" t="s">
        <v>20</v>
      </c>
      <c r="E74" s="345" t="s">
        <v>12</v>
      </c>
      <c r="F74" s="359" t="s">
        <v>276</v>
      </c>
      <c r="G74" s="359" t="s">
        <v>273</v>
      </c>
      <c r="H74" s="349" t="s">
        <v>320</v>
      </c>
      <c r="I74" s="349"/>
      <c r="J74" s="350">
        <v>7232.2000000000007</v>
      </c>
      <c r="K74" s="350">
        <v>7232.2000000000007</v>
      </c>
    </row>
    <row r="75" spans="1:11" ht="51" x14ac:dyDescent="0.25">
      <c r="A75" s="317" t="s">
        <v>279</v>
      </c>
      <c r="B75" s="324" t="s">
        <v>270</v>
      </c>
      <c r="C75" s="324" t="s">
        <v>10</v>
      </c>
      <c r="D75" s="325" t="s">
        <v>20</v>
      </c>
      <c r="E75" s="325" t="s">
        <v>12</v>
      </c>
      <c r="F75" s="326" t="s">
        <v>276</v>
      </c>
      <c r="G75" s="326" t="s">
        <v>273</v>
      </c>
      <c r="H75" s="327" t="s">
        <v>320</v>
      </c>
      <c r="I75" s="327" t="s">
        <v>280</v>
      </c>
      <c r="J75" s="328">
        <v>6802.1</v>
      </c>
      <c r="K75" s="328">
        <v>6802.1</v>
      </c>
    </row>
    <row r="76" spans="1:11" ht="25.5" x14ac:dyDescent="0.25">
      <c r="A76" s="329" t="s">
        <v>281</v>
      </c>
      <c r="B76" s="318" t="s">
        <v>270</v>
      </c>
      <c r="C76" s="318" t="s">
        <v>10</v>
      </c>
      <c r="D76" s="319" t="s">
        <v>20</v>
      </c>
      <c r="E76" s="319" t="s">
        <v>12</v>
      </c>
      <c r="F76" s="320" t="s">
        <v>276</v>
      </c>
      <c r="G76" s="320" t="s">
        <v>273</v>
      </c>
      <c r="H76" s="321" t="s">
        <v>320</v>
      </c>
      <c r="I76" s="321" t="s">
        <v>282</v>
      </c>
      <c r="J76" s="322">
        <v>6802.1</v>
      </c>
      <c r="K76" s="322">
        <v>6802.1</v>
      </c>
    </row>
    <row r="77" spans="1:11" x14ac:dyDescent="0.25">
      <c r="A77" s="317" t="s">
        <v>437</v>
      </c>
      <c r="B77" s="344" t="s">
        <v>270</v>
      </c>
      <c r="C77" s="344" t="s">
        <v>10</v>
      </c>
      <c r="D77" s="345" t="s">
        <v>20</v>
      </c>
      <c r="E77" s="346" t="s">
        <v>12</v>
      </c>
      <c r="F77" s="347" t="s">
        <v>276</v>
      </c>
      <c r="G77" s="347" t="s">
        <v>273</v>
      </c>
      <c r="H77" s="348" t="s">
        <v>320</v>
      </c>
      <c r="I77" s="349" t="s">
        <v>291</v>
      </c>
      <c r="J77" s="356">
        <v>427.8</v>
      </c>
      <c r="K77" s="356">
        <v>427.8</v>
      </c>
    </row>
    <row r="78" spans="1:11" ht="25.5" x14ac:dyDescent="0.25">
      <c r="A78" s="329" t="s">
        <v>292</v>
      </c>
      <c r="B78" s="336" t="s">
        <v>270</v>
      </c>
      <c r="C78" s="336" t="s">
        <v>10</v>
      </c>
      <c r="D78" s="337" t="s">
        <v>20</v>
      </c>
      <c r="E78" s="338" t="s">
        <v>12</v>
      </c>
      <c r="F78" s="339" t="s">
        <v>276</v>
      </c>
      <c r="G78" s="339" t="s">
        <v>273</v>
      </c>
      <c r="H78" s="340" t="s">
        <v>320</v>
      </c>
      <c r="I78" s="341" t="s">
        <v>293</v>
      </c>
      <c r="J78" s="357">
        <v>427.8</v>
      </c>
      <c r="K78" s="357">
        <v>427.8</v>
      </c>
    </row>
    <row r="79" spans="1:11" x14ac:dyDescent="0.25">
      <c r="A79" s="317" t="s">
        <v>294</v>
      </c>
      <c r="B79" s="344" t="s">
        <v>270</v>
      </c>
      <c r="C79" s="344" t="s">
        <v>10</v>
      </c>
      <c r="D79" s="345" t="s">
        <v>20</v>
      </c>
      <c r="E79" s="346" t="s">
        <v>12</v>
      </c>
      <c r="F79" s="347" t="s">
        <v>276</v>
      </c>
      <c r="G79" s="347" t="s">
        <v>273</v>
      </c>
      <c r="H79" s="348" t="s">
        <v>320</v>
      </c>
      <c r="I79" s="349" t="s">
        <v>295</v>
      </c>
      <c r="J79" s="350">
        <v>2.2999999999999998</v>
      </c>
      <c r="K79" s="350">
        <v>2.2999999999999998</v>
      </c>
    </row>
    <row r="80" spans="1:11" x14ac:dyDescent="0.25">
      <c r="A80" s="329" t="s">
        <v>296</v>
      </c>
      <c r="B80" s="336" t="s">
        <v>270</v>
      </c>
      <c r="C80" s="336" t="s">
        <v>10</v>
      </c>
      <c r="D80" s="337" t="s">
        <v>20</v>
      </c>
      <c r="E80" s="338" t="s">
        <v>12</v>
      </c>
      <c r="F80" s="339" t="s">
        <v>276</v>
      </c>
      <c r="G80" s="339" t="s">
        <v>273</v>
      </c>
      <c r="H80" s="340" t="s">
        <v>320</v>
      </c>
      <c r="I80" s="341" t="s">
        <v>297</v>
      </c>
      <c r="J80" s="342">
        <v>2.2999999999999998</v>
      </c>
      <c r="K80" s="342">
        <v>2.2999999999999998</v>
      </c>
    </row>
    <row r="81" spans="1:11" x14ac:dyDescent="0.25">
      <c r="A81" s="311" t="s">
        <v>321</v>
      </c>
      <c r="B81" s="312" t="s">
        <v>270</v>
      </c>
      <c r="C81" s="312" t="s">
        <v>10</v>
      </c>
      <c r="D81" s="313" t="s">
        <v>20</v>
      </c>
      <c r="E81" s="313" t="s">
        <v>322</v>
      </c>
      <c r="F81" s="314" t="s">
        <v>272</v>
      </c>
      <c r="G81" s="314" t="s">
        <v>273</v>
      </c>
      <c r="H81" s="315" t="s">
        <v>274</v>
      </c>
      <c r="I81" s="315"/>
      <c r="J81" s="316">
        <v>1689.7</v>
      </c>
      <c r="K81" s="316">
        <v>1689.7</v>
      </c>
    </row>
    <row r="82" spans="1:11" ht="25.5" x14ac:dyDescent="0.25">
      <c r="A82" s="323" t="s">
        <v>319</v>
      </c>
      <c r="B82" s="344" t="s">
        <v>270</v>
      </c>
      <c r="C82" s="344" t="s">
        <v>10</v>
      </c>
      <c r="D82" s="345" t="s">
        <v>20</v>
      </c>
      <c r="E82" s="345" t="s">
        <v>322</v>
      </c>
      <c r="F82" s="359" t="s">
        <v>272</v>
      </c>
      <c r="G82" s="359" t="s">
        <v>273</v>
      </c>
      <c r="H82" s="349" t="s">
        <v>320</v>
      </c>
      <c r="I82" s="349"/>
      <c r="J82" s="350">
        <v>1689.7</v>
      </c>
      <c r="K82" s="350">
        <v>1689.7</v>
      </c>
    </row>
    <row r="83" spans="1:11" ht="51" x14ac:dyDescent="0.25">
      <c r="A83" s="317" t="s">
        <v>279</v>
      </c>
      <c r="B83" s="324" t="s">
        <v>270</v>
      </c>
      <c r="C83" s="324" t="s">
        <v>10</v>
      </c>
      <c r="D83" s="325" t="s">
        <v>20</v>
      </c>
      <c r="E83" s="325" t="s">
        <v>322</v>
      </c>
      <c r="F83" s="326" t="s">
        <v>272</v>
      </c>
      <c r="G83" s="326" t="s">
        <v>273</v>
      </c>
      <c r="H83" s="327" t="s">
        <v>320</v>
      </c>
      <c r="I83" s="327" t="s">
        <v>280</v>
      </c>
      <c r="J83" s="328">
        <v>1651.4</v>
      </c>
      <c r="K83" s="328">
        <v>1651.4</v>
      </c>
    </row>
    <row r="84" spans="1:11" ht="25.5" x14ac:dyDescent="0.25">
      <c r="A84" s="329" t="s">
        <v>281</v>
      </c>
      <c r="B84" s="318" t="s">
        <v>270</v>
      </c>
      <c r="C84" s="318" t="s">
        <v>10</v>
      </c>
      <c r="D84" s="319" t="s">
        <v>20</v>
      </c>
      <c r="E84" s="319" t="s">
        <v>322</v>
      </c>
      <c r="F84" s="320" t="s">
        <v>272</v>
      </c>
      <c r="G84" s="320" t="s">
        <v>273</v>
      </c>
      <c r="H84" s="321" t="s">
        <v>320</v>
      </c>
      <c r="I84" s="321" t="s">
        <v>282</v>
      </c>
      <c r="J84" s="322">
        <v>1651.4</v>
      </c>
      <c r="K84" s="322">
        <v>1651.4</v>
      </c>
    </row>
    <row r="85" spans="1:11" x14ac:dyDescent="0.25">
      <c r="A85" s="317" t="s">
        <v>437</v>
      </c>
      <c r="B85" s="344" t="s">
        <v>270</v>
      </c>
      <c r="C85" s="344" t="s">
        <v>10</v>
      </c>
      <c r="D85" s="345" t="s">
        <v>20</v>
      </c>
      <c r="E85" s="346" t="s">
        <v>322</v>
      </c>
      <c r="F85" s="347" t="s">
        <v>272</v>
      </c>
      <c r="G85" s="347" t="s">
        <v>273</v>
      </c>
      <c r="H85" s="348" t="s">
        <v>320</v>
      </c>
      <c r="I85" s="349" t="s">
        <v>291</v>
      </c>
      <c r="J85" s="350">
        <v>38.299999999999997</v>
      </c>
      <c r="K85" s="350">
        <v>38.299999999999997</v>
      </c>
    </row>
    <row r="86" spans="1:11" ht="25.5" x14ac:dyDescent="0.25">
      <c r="A86" s="329" t="s">
        <v>292</v>
      </c>
      <c r="B86" s="336" t="s">
        <v>270</v>
      </c>
      <c r="C86" s="336" t="s">
        <v>10</v>
      </c>
      <c r="D86" s="337" t="s">
        <v>20</v>
      </c>
      <c r="E86" s="338" t="s">
        <v>322</v>
      </c>
      <c r="F86" s="339" t="s">
        <v>272</v>
      </c>
      <c r="G86" s="339" t="s">
        <v>273</v>
      </c>
      <c r="H86" s="340" t="s">
        <v>320</v>
      </c>
      <c r="I86" s="341" t="s">
        <v>293</v>
      </c>
      <c r="J86" s="342">
        <v>38.299999999999997</v>
      </c>
      <c r="K86" s="342">
        <v>38.299999999999997</v>
      </c>
    </row>
    <row r="87" spans="1:11" x14ac:dyDescent="0.25">
      <c r="A87" s="334" t="s">
        <v>25</v>
      </c>
      <c r="B87" s="312" t="s">
        <v>270</v>
      </c>
      <c r="C87" s="312" t="s">
        <v>10</v>
      </c>
      <c r="D87" s="313" t="s">
        <v>26</v>
      </c>
      <c r="E87" s="313"/>
      <c r="F87" s="314"/>
      <c r="G87" s="314"/>
      <c r="H87" s="315"/>
      <c r="I87" s="315"/>
      <c r="J87" s="316">
        <v>12994.499999999998</v>
      </c>
      <c r="K87" s="316">
        <v>12994.499999999998</v>
      </c>
    </row>
    <row r="88" spans="1:11" ht="25.5" x14ac:dyDescent="0.25">
      <c r="A88" s="311" t="s">
        <v>271</v>
      </c>
      <c r="B88" s="312" t="s">
        <v>270</v>
      </c>
      <c r="C88" s="312" t="s">
        <v>10</v>
      </c>
      <c r="D88" s="313" t="s">
        <v>26</v>
      </c>
      <c r="E88" s="313" t="s">
        <v>10</v>
      </c>
      <c r="F88" s="314" t="s">
        <v>272</v>
      </c>
      <c r="G88" s="314" t="s">
        <v>273</v>
      </c>
      <c r="H88" s="315" t="s">
        <v>274</v>
      </c>
      <c r="I88" s="315"/>
      <c r="J88" s="316">
        <v>531</v>
      </c>
      <c r="K88" s="316">
        <v>531</v>
      </c>
    </row>
    <row r="89" spans="1:11" ht="89.25" x14ac:dyDescent="0.25">
      <c r="A89" s="317" t="s">
        <v>275</v>
      </c>
      <c r="B89" s="318" t="s">
        <v>270</v>
      </c>
      <c r="C89" s="318" t="s">
        <v>10</v>
      </c>
      <c r="D89" s="319" t="s">
        <v>26</v>
      </c>
      <c r="E89" s="319" t="s">
        <v>10</v>
      </c>
      <c r="F89" s="320" t="s">
        <v>276</v>
      </c>
      <c r="G89" s="320" t="s">
        <v>273</v>
      </c>
      <c r="H89" s="321" t="s">
        <v>334</v>
      </c>
      <c r="I89" s="315"/>
      <c r="J89" s="328">
        <v>500</v>
      </c>
      <c r="K89" s="328">
        <v>500</v>
      </c>
    </row>
    <row r="90" spans="1:11" x14ac:dyDescent="0.25">
      <c r="A90" s="317" t="s">
        <v>335</v>
      </c>
      <c r="B90" s="324" t="s">
        <v>270</v>
      </c>
      <c r="C90" s="324" t="s">
        <v>10</v>
      </c>
      <c r="D90" s="325" t="s">
        <v>26</v>
      </c>
      <c r="E90" s="346" t="s">
        <v>10</v>
      </c>
      <c r="F90" s="347" t="s">
        <v>276</v>
      </c>
      <c r="G90" s="347" t="s">
        <v>273</v>
      </c>
      <c r="H90" s="348" t="s">
        <v>336</v>
      </c>
      <c r="I90" s="354"/>
      <c r="J90" s="356">
        <v>500</v>
      </c>
      <c r="K90" s="356">
        <v>500</v>
      </c>
    </row>
    <row r="91" spans="1:11" x14ac:dyDescent="0.25">
      <c r="A91" s="317" t="s">
        <v>437</v>
      </c>
      <c r="B91" s="344" t="s">
        <v>270</v>
      </c>
      <c r="C91" s="344" t="s">
        <v>10</v>
      </c>
      <c r="D91" s="345" t="s">
        <v>26</v>
      </c>
      <c r="E91" s="346" t="s">
        <v>10</v>
      </c>
      <c r="F91" s="347" t="s">
        <v>276</v>
      </c>
      <c r="G91" s="347" t="s">
        <v>273</v>
      </c>
      <c r="H91" s="348" t="s">
        <v>336</v>
      </c>
      <c r="I91" s="349" t="s">
        <v>291</v>
      </c>
      <c r="J91" s="356">
        <v>500</v>
      </c>
      <c r="K91" s="356">
        <v>500</v>
      </c>
    </row>
    <row r="92" spans="1:11" ht="25.5" x14ac:dyDescent="0.25">
      <c r="A92" s="329" t="s">
        <v>292</v>
      </c>
      <c r="B92" s="336" t="s">
        <v>270</v>
      </c>
      <c r="C92" s="336" t="s">
        <v>10</v>
      </c>
      <c r="D92" s="337" t="s">
        <v>26</v>
      </c>
      <c r="E92" s="338" t="s">
        <v>10</v>
      </c>
      <c r="F92" s="339" t="s">
        <v>276</v>
      </c>
      <c r="G92" s="339" t="s">
        <v>273</v>
      </c>
      <c r="H92" s="340" t="s">
        <v>336</v>
      </c>
      <c r="I92" s="341" t="s">
        <v>293</v>
      </c>
      <c r="J92" s="328">
        <v>500</v>
      </c>
      <c r="K92" s="328">
        <v>500</v>
      </c>
    </row>
    <row r="93" spans="1:11" ht="25.5" x14ac:dyDescent="0.25">
      <c r="A93" s="317" t="s">
        <v>337</v>
      </c>
      <c r="B93" s="318" t="s">
        <v>270</v>
      </c>
      <c r="C93" s="318" t="s">
        <v>10</v>
      </c>
      <c r="D93" s="319" t="s">
        <v>26</v>
      </c>
      <c r="E93" s="319" t="s">
        <v>10</v>
      </c>
      <c r="F93" s="320" t="s">
        <v>7</v>
      </c>
      <c r="G93" s="320" t="s">
        <v>273</v>
      </c>
      <c r="H93" s="321" t="s">
        <v>274</v>
      </c>
      <c r="I93" s="321"/>
      <c r="J93" s="322">
        <v>31</v>
      </c>
      <c r="K93" s="322">
        <v>31</v>
      </c>
    </row>
    <row r="94" spans="1:11" x14ac:dyDescent="0.25">
      <c r="A94" s="317" t="s">
        <v>335</v>
      </c>
      <c r="B94" s="324" t="s">
        <v>270</v>
      </c>
      <c r="C94" s="324" t="s">
        <v>10</v>
      </c>
      <c r="D94" s="325" t="s">
        <v>26</v>
      </c>
      <c r="E94" s="346" t="s">
        <v>10</v>
      </c>
      <c r="F94" s="347" t="s">
        <v>7</v>
      </c>
      <c r="G94" s="347" t="s">
        <v>273</v>
      </c>
      <c r="H94" s="348" t="s">
        <v>336</v>
      </c>
      <c r="I94" s="354"/>
      <c r="J94" s="356">
        <v>31</v>
      </c>
      <c r="K94" s="356">
        <v>31</v>
      </c>
    </row>
    <row r="95" spans="1:11" ht="51" x14ac:dyDescent="0.25">
      <c r="A95" s="317" t="s">
        <v>279</v>
      </c>
      <c r="B95" s="324" t="s">
        <v>270</v>
      </c>
      <c r="C95" s="324" t="s">
        <v>10</v>
      </c>
      <c r="D95" s="325" t="s">
        <v>26</v>
      </c>
      <c r="E95" s="325" t="s">
        <v>10</v>
      </c>
      <c r="F95" s="326" t="s">
        <v>7</v>
      </c>
      <c r="G95" s="326" t="s">
        <v>273</v>
      </c>
      <c r="H95" s="327" t="s">
        <v>336</v>
      </c>
      <c r="I95" s="327" t="s">
        <v>280</v>
      </c>
      <c r="J95" s="328">
        <v>31</v>
      </c>
      <c r="K95" s="328">
        <v>31</v>
      </c>
    </row>
    <row r="96" spans="1:11" ht="25.5" x14ac:dyDescent="0.25">
      <c r="A96" s="329" t="s">
        <v>281</v>
      </c>
      <c r="B96" s="318" t="s">
        <v>270</v>
      </c>
      <c r="C96" s="318" t="s">
        <v>10</v>
      </c>
      <c r="D96" s="319" t="s">
        <v>26</v>
      </c>
      <c r="E96" s="319" t="s">
        <v>10</v>
      </c>
      <c r="F96" s="320" t="s">
        <v>7</v>
      </c>
      <c r="G96" s="320" t="s">
        <v>273</v>
      </c>
      <c r="H96" s="321" t="s">
        <v>336</v>
      </c>
      <c r="I96" s="321" t="s">
        <v>282</v>
      </c>
      <c r="J96" s="322">
        <v>31</v>
      </c>
      <c r="K96" s="322">
        <v>31</v>
      </c>
    </row>
    <row r="97" spans="1:11" ht="38.25" x14ac:dyDescent="0.25">
      <c r="A97" s="311" t="s">
        <v>317</v>
      </c>
      <c r="B97" s="312" t="s">
        <v>270</v>
      </c>
      <c r="C97" s="312" t="s">
        <v>10</v>
      </c>
      <c r="D97" s="313" t="s">
        <v>26</v>
      </c>
      <c r="E97" s="313" t="s">
        <v>12</v>
      </c>
      <c r="F97" s="314" t="s">
        <v>272</v>
      </c>
      <c r="G97" s="314" t="s">
        <v>273</v>
      </c>
      <c r="H97" s="315" t="s">
        <v>274</v>
      </c>
      <c r="I97" s="315"/>
      <c r="J97" s="316">
        <v>12463.499999999998</v>
      </c>
      <c r="K97" s="316">
        <v>12463.499999999998</v>
      </c>
    </row>
    <row r="98" spans="1:11" ht="25.5" x14ac:dyDescent="0.25">
      <c r="A98" s="343" t="s">
        <v>318</v>
      </c>
      <c r="B98" s="336" t="s">
        <v>270</v>
      </c>
      <c r="C98" s="336" t="s">
        <v>10</v>
      </c>
      <c r="D98" s="337" t="s">
        <v>26</v>
      </c>
      <c r="E98" s="337" t="s">
        <v>12</v>
      </c>
      <c r="F98" s="358" t="s">
        <v>276</v>
      </c>
      <c r="G98" s="358" t="s">
        <v>273</v>
      </c>
      <c r="H98" s="341" t="s">
        <v>274</v>
      </c>
      <c r="I98" s="341"/>
      <c r="J98" s="322">
        <v>1070.8</v>
      </c>
      <c r="K98" s="322">
        <v>1070.8</v>
      </c>
    </row>
    <row r="99" spans="1:11" x14ac:dyDescent="0.25">
      <c r="A99" s="317" t="s">
        <v>335</v>
      </c>
      <c r="B99" s="324" t="s">
        <v>270</v>
      </c>
      <c r="C99" s="324" t="s">
        <v>10</v>
      </c>
      <c r="D99" s="325" t="s">
        <v>26</v>
      </c>
      <c r="E99" s="346" t="s">
        <v>12</v>
      </c>
      <c r="F99" s="347" t="s">
        <v>276</v>
      </c>
      <c r="G99" s="347" t="s">
        <v>273</v>
      </c>
      <c r="H99" s="348" t="s">
        <v>336</v>
      </c>
      <c r="I99" s="354"/>
      <c r="J99" s="356">
        <v>1070.8</v>
      </c>
      <c r="K99" s="356">
        <v>1070.8</v>
      </c>
    </row>
    <row r="100" spans="1:11" x14ac:dyDescent="0.25">
      <c r="A100" s="317" t="s">
        <v>437</v>
      </c>
      <c r="B100" s="344" t="s">
        <v>270</v>
      </c>
      <c r="C100" s="344" t="s">
        <v>10</v>
      </c>
      <c r="D100" s="345" t="s">
        <v>26</v>
      </c>
      <c r="E100" s="346" t="s">
        <v>12</v>
      </c>
      <c r="F100" s="347" t="s">
        <v>276</v>
      </c>
      <c r="G100" s="347" t="s">
        <v>273</v>
      </c>
      <c r="H100" s="348" t="s">
        <v>336</v>
      </c>
      <c r="I100" s="349" t="s">
        <v>291</v>
      </c>
      <c r="J100" s="328">
        <v>1070.8</v>
      </c>
      <c r="K100" s="328">
        <v>1070.8</v>
      </c>
    </row>
    <row r="101" spans="1:11" ht="25.5" x14ac:dyDescent="0.25">
      <c r="A101" s="329" t="s">
        <v>292</v>
      </c>
      <c r="B101" s="336" t="s">
        <v>270</v>
      </c>
      <c r="C101" s="336" t="s">
        <v>10</v>
      </c>
      <c r="D101" s="337" t="s">
        <v>26</v>
      </c>
      <c r="E101" s="338" t="s">
        <v>12</v>
      </c>
      <c r="F101" s="339" t="s">
        <v>276</v>
      </c>
      <c r="G101" s="339" t="s">
        <v>273</v>
      </c>
      <c r="H101" s="340" t="s">
        <v>336</v>
      </c>
      <c r="I101" s="341" t="s">
        <v>293</v>
      </c>
      <c r="J101" s="322">
        <v>1070.8</v>
      </c>
      <c r="K101" s="322">
        <v>1070.8</v>
      </c>
    </row>
    <row r="102" spans="1:11" ht="51" x14ac:dyDescent="0.25">
      <c r="A102" s="317" t="s">
        <v>340</v>
      </c>
      <c r="B102" s="336" t="s">
        <v>270</v>
      </c>
      <c r="C102" s="336" t="s">
        <v>10</v>
      </c>
      <c r="D102" s="337" t="s">
        <v>26</v>
      </c>
      <c r="E102" s="337" t="s">
        <v>12</v>
      </c>
      <c r="F102" s="358" t="s">
        <v>7</v>
      </c>
      <c r="G102" s="358" t="s">
        <v>273</v>
      </c>
      <c r="H102" s="341" t="s">
        <v>274</v>
      </c>
      <c r="I102" s="341"/>
      <c r="J102" s="342">
        <v>11392.699999999999</v>
      </c>
      <c r="K102" s="342">
        <v>11392.699999999999</v>
      </c>
    </row>
    <row r="103" spans="1:11" x14ac:dyDescent="0.25">
      <c r="A103" s="323" t="s">
        <v>341</v>
      </c>
      <c r="B103" s="344" t="s">
        <v>270</v>
      </c>
      <c r="C103" s="344" t="s">
        <v>10</v>
      </c>
      <c r="D103" s="345" t="s">
        <v>26</v>
      </c>
      <c r="E103" s="345" t="s">
        <v>12</v>
      </c>
      <c r="F103" s="359" t="s">
        <v>7</v>
      </c>
      <c r="G103" s="359" t="s">
        <v>273</v>
      </c>
      <c r="H103" s="349" t="s">
        <v>342</v>
      </c>
      <c r="I103" s="349"/>
      <c r="J103" s="350">
        <v>11392.699999999999</v>
      </c>
      <c r="K103" s="350">
        <v>11392.699999999999</v>
      </c>
    </row>
    <row r="104" spans="1:11" x14ac:dyDescent="0.25">
      <c r="A104" s="329" t="s">
        <v>343</v>
      </c>
      <c r="B104" s="318" t="s">
        <v>270</v>
      </c>
      <c r="C104" s="318" t="s">
        <v>10</v>
      </c>
      <c r="D104" s="319" t="s">
        <v>26</v>
      </c>
      <c r="E104" s="338" t="s">
        <v>12</v>
      </c>
      <c r="F104" s="339" t="s">
        <v>7</v>
      </c>
      <c r="G104" s="339" t="s">
        <v>273</v>
      </c>
      <c r="H104" s="340" t="s">
        <v>342</v>
      </c>
      <c r="I104" s="355">
        <v>110</v>
      </c>
      <c r="J104" s="322">
        <v>10473.6</v>
      </c>
      <c r="K104" s="322">
        <v>10473.6</v>
      </c>
    </row>
    <row r="105" spans="1:11" x14ac:dyDescent="0.25">
      <c r="A105" s="317" t="s">
        <v>437</v>
      </c>
      <c r="B105" s="324" t="s">
        <v>270</v>
      </c>
      <c r="C105" s="324" t="s">
        <v>10</v>
      </c>
      <c r="D105" s="325" t="s">
        <v>26</v>
      </c>
      <c r="E105" s="346" t="s">
        <v>12</v>
      </c>
      <c r="F105" s="347" t="s">
        <v>7</v>
      </c>
      <c r="G105" s="347" t="s">
        <v>273</v>
      </c>
      <c r="H105" s="348" t="s">
        <v>342</v>
      </c>
      <c r="I105" s="354">
        <v>200</v>
      </c>
      <c r="J105" s="350">
        <v>804.90000000000009</v>
      </c>
      <c r="K105" s="350">
        <v>804.90000000000009</v>
      </c>
    </row>
    <row r="106" spans="1:11" ht="25.5" x14ac:dyDescent="0.25">
      <c r="A106" s="329" t="s">
        <v>292</v>
      </c>
      <c r="B106" s="318" t="s">
        <v>270</v>
      </c>
      <c r="C106" s="318" t="s">
        <v>10</v>
      </c>
      <c r="D106" s="319" t="s">
        <v>26</v>
      </c>
      <c r="E106" s="338" t="s">
        <v>12</v>
      </c>
      <c r="F106" s="339" t="s">
        <v>7</v>
      </c>
      <c r="G106" s="339" t="s">
        <v>273</v>
      </c>
      <c r="H106" s="340" t="s">
        <v>342</v>
      </c>
      <c r="I106" s="355">
        <v>240</v>
      </c>
      <c r="J106" s="342">
        <v>804.90000000000009</v>
      </c>
      <c r="K106" s="342">
        <v>804.90000000000009</v>
      </c>
    </row>
    <row r="107" spans="1:11" x14ac:dyDescent="0.25">
      <c r="A107" s="317" t="s">
        <v>338</v>
      </c>
      <c r="B107" s="344" t="s">
        <v>270</v>
      </c>
      <c r="C107" s="318" t="s">
        <v>10</v>
      </c>
      <c r="D107" s="319" t="s">
        <v>26</v>
      </c>
      <c r="E107" s="338" t="s">
        <v>12</v>
      </c>
      <c r="F107" s="339" t="s">
        <v>7</v>
      </c>
      <c r="G107" s="339" t="s">
        <v>273</v>
      </c>
      <c r="H107" s="340" t="s">
        <v>342</v>
      </c>
      <c r="I107" s="354">
        <v>300</v>
      </c>
      <c r="J107" s="356">
        <v>106.3</v>
      </c>
      <c r="K107" s="356">
        <v>106.3</v>
      </c>
    </row>
    <row r="108" spans="1:11" ht="25.5" x14ac:dyDescent="0.25">
      <c r="A108" s="329" t="s">
        <v>408</v>
      </c>
      <c r="B108" s="336" t="s">
        <v>270</v>
      </c>
      <c r="C108" s="318" t="s">
        <v>10</v>
      </c>
      <c r="D108" s="319" t="s">
        <v>26</v>
      </c>
      <c r="E108" s="338" t="s">
        <v>12</v>
      </c>
      <c r="F108" s="339" t="s">
        <v>7</v>
      </c>
      <c r="G108" s="339" t="s">
        <v>273</v>
      </c>
      <c r="H108" s="340" t="s">
        <v>342</v>
      </c>
      <c r="I108" s="355">
        <v>320</v>
      </c>
      <c r="J108" s="357">
        <v>106.3</v>
      </c>
      <c r="K108" s="357">
        <v>106.3</v>
      </c>
    </row>
    <row r="109" spans="1:11" x14ac:dyDescent="0.25">
      <c r="A109" s="317" t="s">
        <v>294</v>
      </c>
      <c r="B109" s="324" t="s">
        <v>270</v>
      </c>
      <c r="C109" s="324" t="s">
        <v>10</v>
      </c>
      <c r="D109" s="325" t="s">
        <v>26</v>
      </c>
      <c r="E109" s="346" t="s">
        <v>12</v>
      </c>
      <c r="F109" s="347" t="s">
        <v>7</v>
      </c>
      <c r="G109" s="347" t="s">
        <v>273</v>
      </c>
      <c r="H109" s="348" t="s">
        <v>342</v>
      </c>
      <c r="I109" s="354">
        <v>800</v>
      </c>
      <c r="J109" s="350">
        <v>7.9</v>
      </c>
      <c r="K109" s="350">
        <v>7.9</v>
      </c>
    </row>
    <row r="110" spans="1:11" x14ac:dyDescent="0.25">
      <c r="A110" s="329" t="s">
        <v>296</v>
      </c>
      <c r="B110" s="318" t="s">
        <v>270</v>
      </c>
      <c r="C110" s="318" t="s">
        <v>10</v>
      </c>
      <c r="D110" s="319" t="s">
        <v>26</v>
      </c>
      <c r="E110" s="338" t="s">
        <v>12</v>
      </c>
      <c r="F110" s="339" t="s">
        <v>7</v>
      </c>
      <c r="G110" s="339" t="s">
        <v>273</v>
      </c>
      <c r="H110" s="340" t="s">
        <v>342</v>
      </c>
      <c r="I110" s="355">
        <v>850</v>
      </c>
      <c r="J110" s="342">
        <v>7.9</v>
      </c>
      <c r="K110" s="342">
        <v>7.9</v>
      </c>
    </row>
    <row r="111" spans="1:11" x14ac:dyDescent="0.25">
      <c r="A111" s="334" t="s">
        <v>27</v>
      </c>
      <c r="B111" s="306" t="s">
        <v>270</v>
      </c>
      <c r="C111" s="306" t="s">
        <v>12</v>
      </c>
      <c r="D111" s="306"/>
      <c r="E111" s="307"/>
      <c r="F111" s="308"/>
      <c r="G111" s="308"/>
      <c r="H111" s="309"/>
      <c r="I111" s="306"/>
      <c r="J111" s="310">
        <v>3112.8</v>
      </c>
      <c r="K111" s="310">
        <v>3182.3999999999996</v>
      </c>
    </row>
    <row r="112" spans="1:11" x14ac:dyDescent="0.25">
      <c r="A112" s="334" t="s">
        <v>28</v>
      </c>
      <c r="B112" s="312" t="s">
        <v>270</v>
      </c>
      <c r="C112" s="312" t="s">
        <v>12</v>
      </c>
      <c r="D112" s="312" t="s">
        <v>14</v>
      </c>
      <c r="E112" s="360"/>
      <c r="F112" s="361"/>
      <c r="G112" s="361"/>
      <c r="H112" s="362"/>
      <c r="I112" s="312"/>
      <c r="J112" s="363">
        <v>3112.8</v>
      </c>
      <c r="K112" s="363">
        <v>3182.3999999999996</v>
      </c>
    </row>
    <row r="113" spans="1:11" ht="25.5" x14ac:dyDescent="0.25">
      <c r="A113" s="311" t="s">
        <v>271</v>
      </c>
      <c r="B113" s="306" t="s">
        <v>270</v>
      </c>
      <c r="C113" s="306" t="s">
        <v>12</v>
      </c>
      <c r="D113" s="330" t="s">
        <v>14</v>
      </c>
      <c r="E113" s="364" t="s">
        <v>10</v>
      </c>
      <c r="F113" s="365" t="s">
        <v>272</v>
      </c>
      <c r="G113" s="365" t="s">
        <v>273</v>
      </c>
      <c r="H113" s="366" t="s">
        <v>274</v>
      </c>
      <c r="I113" s="367"/>
      <c r="J113" s="368">
        <v>3112.8</v>
      </c>
      <c r="K113" s="368">
        <v>3182.3999999999996</v>
      </c>
    </row>
    <row r="114" spans="1:11" ht="89.25" x14ac:dyDescent="0.25">
      <c r="A114" s="317" t="s">
        <v>275</v>
      </c>
      <c r="B114" s="318" t="s">
        <v>270</v>
      </c>
      <c r="C114" s="318" t="s">
        <v>12</v>
      </c>
      <c r="D114" s="319" t="s">
        <v>14</v>
      </c>
      <c r="E114" s="319" t="s">
        <v>10</v>
      </c>
      <c r="F114" s="320" t="s">
        <v>276</v>
      </c>
      <c r="G114" s="320" t="s">
        <v>273</v>
      </c>
      <c r="H114" s="321" t="s">
        <v>274</v>
      </c>
      <c r="I114" s="321"/>
      <c r="J114" s="322">
        <v>3112.8</v>
      </c>
      <c r="K114" s="322">
        <v>3182.3999999999996</v>
      </c>
    </row>
    <row r="115" spans="1:11" ht="25.5" x14ac:dyDescent="0.25">
      <c r="A115" s="317" t="s">
        <v>363</v>
      </c>
      <c r="B115" s="324" t="s">
        <v>270</v>
      </c>
      <c r="C115" s="344" t="s">
        <v>12</v>
      </c>
      <c r="D115" s="345" t="s">
        <v>14</v>
      </c>
      <c r="E115" s="346" t="s">
        <v>10</v>
      </c>
      <c r="F115" s="347" t="s">
        <v>276</v>
      </c>
      <c r="G115" s="347" t="s">
        <v>273</v>
      </c>
      <c r="H115" s="348" t="s">
        <v>364</v>
      </c>
      <c r="I115" s="354"/>
      <c r="J115" s="350">
        <v>3112.8</v>
      </c>
      <c r="K115" s="350">
        <v>3182.3999999999996</v>
      </c>
    </row>
    <row r="116" spans="1:11" ht="51" x14ac:dyDescent="0.25">
      <c r="A116" s="317" t="s">
        <v>279</v>
      </c>
      <c r="B116" s="324" t="s">
        <v>270</v>
      </c>
      <c r="C116" s="344" t="s">
        <v>12</v>
      </c>
      <c r="D116" s="345" t="s">
        <v>14</v>
      </c>
      <c r="E116" s="346" t="s">
        <v>10</v>
      </c>
      <c r="F116" s="347" t="s">
        <v>276</v>
      </c>
      <c r="G116" s="347" t="s">
        <v>273</v>
      </c>
      <c r="H116" s="348" t="s">
        <v>364</v>
      </c>
      <c r="I116" s="354">
        <v>100</v>
      </c>
      <c r="J116" s="328">
        <v>3024.8</v>
      </c>
      <c r="K116" s="328">
        <v>3117.2</v>
      </c>
    </row>
    <row r="117" spans="1:11" ht="25.5" x14ac:dyDescent="0.25">
      <c r="A117" s="329" t="s">
        <v>281</v>
      </c>
      <c r="B117" s="318" t="s">
        <v>270</v>
      </c>
      <c r="C117" s="336" t="s">
        <v>12</v>
      </c>
      <c r="D117" s="337" t="s">
        <v>14</v>
      </c>
      <c r="E117" s="338" t="s">
        <v>10</v>
      </c>
      <c r="F117" s="339" t="s">
        <v>276</v>
      </c>
      <c r="G117" s="339" t="s">
        <v>273</v>
      </c>
      <c r="H117" s="340" t="s">
        <v>364</v>
      </c>
      <c r="I117" s="355">
        <v>120</v>
      </c>
      <c r="J117" s="322">
        <v>3024.8</v>
      </c>
      <c r="K117" s="322">
        <v>3117.2</v>
      </c>
    </row>
    <row r="118" spans="1:11" x14ac:dyDescent="0.25">
      <c r="A118" s="317" t="s">
        <v>437</v>
      </c>
      <c r="B118" s="324" t="s">
        <v>270</v>
      </c>
      <c r="C118" s="344" t="s">
        <v>12</v>
      </c>
      <c r="D118" s="345" t="s">
        <v>14</v>
      </c>
      <c r="E118" s="346" t="s">
        <v>10</v>
      </c>
      <c r="F118" s="347" t="s">
        <v>276</v>
      </c>
      <c r="G118" s="347" t="s">
        <v>273</v>
      </c>
      <c r="H118" s="348" t="s">
        <v>364</v>
      </c>
      <c r="I118" s="354">
        <v>200</v>
      </c>
      <c r="J118" s="356">
        <v>88</v>
      </c>
      <c r="K118" s="356">
        <v>65.2</v>
      </c>
    </row>
    <row r="119" spans="1:11" ht="25.5" x14ac:dyDescent="0.25">
      <c r="A119" s="329" t="s">
        <v>292</v>
      </c>
      <c r="B119" s="318" t="s">
        <v>270</v>
      </c>
      <c r="C119" s="336" t="s">
        <v>12</v>
      </c>
      <c r="D119" s="337" t="s">
        <v>14</v>
      </c>
      <c r="E119" s="338" t="s">
        <v>10</v>
      </c>
      <c r="F119" s="339" t="s">
        <v>276</v>
      </c>
      <c r="G119" s="339" t="s">
        <v>273</v>
      </c>
      <c r="H119" s="340" t="s">
        <v>364</v>
      </c>
      <c r="I119" s="355">
        <v>240</v>
      </c>
      <c r="J119" s="357">
        <v>88</v>
      </c>
      <c r="K119" s="357">
        <v>65.2</v>
      </c>
    </row>
    <row r="120" spans="1:11" ht="25.5" x14ac:dyDescent="0.25">
      <c r="A120" s="334" t="s">
        <v>29</v>
      </c>
      <c r="B120" s="306" t="s">
        <v>270</v>
      </c>
      <c r="C120" s="306" t="s">
        <v>14</v>
      </c>
      <c r="D120" s="306"/>
      <c r="E120" s="307"/>
      <c r="F120" s="308"/>
      <c r="G120" s="308"/>
      <c r="H120" s="309"/>
      <c r="I120" s="306"/>
      <c r="J120" s="310">
        <v>11015.1</v>
      </c>
      <c r="K120" s="310">
        <v>11015.1</v>
      </c>
    </row>
    <row r="121" spans="1:11" ht="25.5" x14ac:dyDescent="0.25">
      <c r="A121" s="334" t="s">
        <v>30</v>
      </c>
      <c r="B121" s="306" t="s">
        <v>270</v>
      </c>
      <c r="C121" s="306" t="s">
        <v>14</v>
      </c>
      <c r="D121" s="306" t="s">
        <v>31</v>
      </c>
      <c r="E121" s="307"/>
      <c r="F121" s="308"/>
      <c r="G121" s="308"/>
      <c r="H121" s="309"/>
      <c r="I121" s="306"/>
      <c r="J121" s="310">
        <v>11015.1</v>
      </c>
      <c r="K121" s="310">
        <v>11015.1</v>
      </c>
    </row>
    <row r="122" spans="1:11" ht="25.5" x14ac:dyDescent="0.25">
      <c r="A122" s="369" t="s">
        <v>554</v>
      </c>
      <c r="B122" s="306" t="s">
        <v>270</v>
      </c>
      <c r="C122" s="306" t="s">
        <v>14</v>
      </c>
      <c r="D122" s="330" t="s">
        <v>31</v>
      </c>
      <c r="E122" s="364" t="s">
        <v>555</v>
      </c>
      <c r="F122" s="365" t="s">
        <v>272</v>
      </c>
      <c r="G122" s="365" t="s">
        <v>273</v>
      </c>
      <c r="H122" s="366" t="s">
        <v>274</v>
      </c>
      <c r="I122" s="366"/>
      <c r="J122" s="368">
        <v>11015.1</v>
      </c>
      <c r="K122" s="368">
        <v>11015.1</v>
      </c>
    </row>
    <row r="123" spans="1:11" x14ac:dyDescent="0.25">
      <c r="A123" s="343" t="s">
        <v>341</v>
      </c>
      <c r="B123" s="324" t="s">
        <v>270</v>
      </c>
      <c r="C123" s="324" t="s">
        <v>14</v>
      </c>
      <c r="D123" s="325" t="s">
        <v>31</v>
      </c>
      <c r="E123" s="370" t="s">
        <v>555</v>
      </c>
      <c r="F123" s="371" t="s">
        <v>272</v>
      </c>
      <c r="G123" s="371" t="s">
        <v>273</v>
      </c>
      <c r="H123" s="372" t="s">
        <v>342</v>
      </c>
      <c r="I123" s="372"/>
      <c r="J123" s="350">
        <v>11015.1</v>
      </c>
      <c r="K123" s="350">
        <v>11015.1</v>
      </c>
    </row>
    <row r="124" spans="1:11" ht="51" x14ac:dyDescent="0.25">
      <c r="A124" s="317" t="s">
        <v>279</v>
      </c>
      <c r="B124" s="324" t="s">
        <v>270</v>
      </c>
      <c r="C124" s="324" t="s">
        <v>14</v>
      </c>
      <c r="D124" s="325" t="s">
        <v>31</v>
      </c>
      <c r="E124" s="346" t="s">
        <v>555</v>
      </c>
      <c r="F124" s="347" t="s">
        <v>272</v>
      </c>
      <c r="G124" s="347" t="s">
        <v>273</v>
      </c>
      <c r="H124" s="348" t="s">
        <v>342</v>
      </c>
      <c r="I124" s="354">
        <v>100</v>
      </c>
      <c r="J124" s="328">
        <v>10140.5</v>
      </c>
      <c r="K124" s="328">
        <v>10140.5</v>
      </c>
    </row>
    <row r="125" spans="1:11" x14ac:dyDescent="0.25">
      <c r="A125" s="329" t="s">
        <v>343</v>
      </c>
      <c r="B125" s="318" t="s">
        <v>270</v>
      </c>
      <c r="C125" s="318" t="s">
        <v>14</v>
      </c>
      <c r="D125" s="319" t="s">
        <v>31</v>
      </c>
      <c r="E125" s="338" t="s">
        <v>555</v>
      </c>
      <c r="F125" s="339" t="s">
        <v>272</v>
      </c>
      <c r="G125" s="339" t="s">
        <v>273</v>
      </c>
      <c r="H125" s="340" t="s">
        <v>342</v>
      </c>
      <c r="I125" s="355">
        <v>110</v>
      </c>
      <c r="J125" s="322">
        <v>10140.5</v>
      </c>
      <c r="K125" s="322">
        <v>10140.5</v>
      </c>
    </row>
    <row r="126" spans="1:11" x14ac:dyDescent="0.25">
      <c r="A126" s="317" t="s">
        <v>437</v>
      </c>
      <c r="B126" s="324" t="s">
        <v>270</v>
      </c>
      <c r="C126" s="324" t="s">
        <v>14</v>
      </c>
      <c r="D126" s="325" t="s">
        <v>31</v>
      </c>
      <c r="E126" s="346" t="s">
        <v>555</v>
      </c>
      <c r="F126" s="347" t="s">
        <v>272</v>
      </c>
      <c r="G126" s="347" t="s">
        <v>273</v>
      </c>
      <c r="H126" s="348" t="s">
        <v>342</v>
      </c>
      <c r="I126" s="354">
        <v>200</v>
      </c>
      <c r="J126" s="350">
        <v>810</v>
      </c>
      <c r="K126" s="350">
        <v>810</v>
      </c>
    </row>
    <row r="127" spans="1:11" ht="25.5" x14ac:dyDescent="0.25">
      <c r="A127" s="329" t="s">
        <v>292</v>
      </c>
      <c r="B127" s="318" t="s">
        <v>270</v>
      </c>
      <c r="C127" s="318" t="s">
        <v>14</v>
      </c>
      <c r="D127" s="319" t="s">
        <v>31</v>
      </c>
      <c r="E127" s="338" t="s">
        <v>555</v>
      </c>
      <c r="F127" s="339" t="s">
        <v>272</v>
      </c>
      <c r="G127" s="339" t="s">
        <v>273</v>
      </c>
      <c r="H127" s="340" t="s">
        <v>342</v>
      </c>
      <c r="I127" s="355">
        <v>240</v>
      </c>
      <c r="J127" s="342">
        <v>810</v>
      </c>
      <c r="K127" s="342">
        <v>810</v>
      </c>
    </row>
    <row r="128" spans="1:11" x14ac:dyDescent="0.25">
      <c r="A128" s="317" t="s">
        <v>294</v>
      </c>
      <c r="B128" s="324" t="s">
        <v>270</v>
      </c>
      <c r="C128" s="324" t="s">
        <v>14</v>
      </c>
      <c r="D128" s="325" t="s">
        <v>31</v>
      </c>
      <c r="E128" s="346" t="s">
        <v>555</v>
      </c>
      <c r="F128" s="347" t="s">
        <v>272</v>
      </c>
      <c r="G128" s="347" t="s">
        <v>273</v>
      </c>
      <c r="H128" s="348" t="s">
        <v>342</v>
      </c>
      <c r="I128" s="354">
        <v>800</v>
      </c>
      <c r="J128" s="350">
        <v>64.599999999999994</v>
      </c>
      <c r="K128" s="350">
        <v>64.599999999999994</v>
      </c>
    </row>
    <row r="129" spans="1:11" x14ac:dyDescent="0.25">
      <c r="A129" s="329" t="s">
        <v>296</v>
      </c>
      <c r="B129" s="318" t="s">
        <v>270</v>
      </c>
      <c r="C129" s="318" t="s">
        <v>14</v>
      </c>
      <c r="D129" s="319" t="s">
        <v>31</v>
      </c>
      <c r="E129" s="338" t="s">
        <v>555</v>
      </c>
      <c r="F129" s="339" t="s">
        <v>272</v>
      </c>
      <c r="G129" s="339" t="s">
        <v>273</v>
      </c>
      <c r="H129" s="340" t="s">
        <v>342</v>
      </c>
      <c r="I129" s="355">
        <v>850</v>
      </c>
      <c r="J129" s="342">
        <v>64.599999999999994</v>
      </c>
      <c r="K129" s="342">
        <v>64.599999999999994</v>
      </c>
    </row>
    <row r="130" spans="1:11" x14ac:dyDescent="0.25">
      <c r="A130" s="305" t="s">
        <v>58</v>
      </c>
      <c r="B130" s="306" t="s">
        <v>270</v>
      </c>
      <c r="C130" s="306" t="s">
        <v>33</v>
      </c>
      <c r="D130" s="306"/>
      <c r="E130" s="307"/>
      <c r="F130" s="308"/>
      <c r="G130" s="308"/>
      <c r="H130" s="309"/>
      <c r="I130" s="306"/>
      <c r="J130" s="310">
        <v>120</v>
      </c>
      <c r="K130" s="310">
        <v>120</v>
      </c>
    </row>
    <row r="131" spans="1:11" x14ac:dyDescent="0.25">
      <c r="A131" s="334" t="s">
        <v>60</v>
      </c>
      <c r="B131" s="306" t="s">
        <v>270</v>
      </c>
      <c r="C131" s="306" t="s">
        <v>33</v>
      </c>
      <c r="D131" s="306" t="s">
        <v>16</v>
      </c>
      <c r="E131" s="307"/>
      <c r="F131" s="308"/>
      <c r="G131" s="308"/>
      <c r="H131" s="309"/>
      <c r="I131" s="306"/>
      <c r="J131" s="310">
        <v>120</v>
      </c>
      <c r="K131" s="310">
        <v>120</v>
      </c>
    </row>
    <row r="132" spans="1:11" x14ac:dyDescent="0.25">
      <c r="A132" s="305" t="s">
        <v>379</v>
      </c>
      <c r="B132" s="306" t="s">
        <v>270</v>
      </c>
      <c r="C132" s="306" t="s">
        <v>33</v>
      </c>
      <c r="D132" s="330" t="s">
        <v>16</v>
      </c>
      <c r="E132" s="330" t="s">
        <v>380</v>
      </c>
      <c r="F132" s="331" t="s">
        <v>272</v>
      </c>
      <c r="G132" s="331" t="s">
        <v>273</v>
      </c>
      <c r="H132" s="332" t="s">
        <v>274</v>
      </c>
      <c r="I132" s="332"/>
      <c r="J132" s="333">
        <v>120</v>
      </c>
      <c r="K132" s="333">
        <v>120</v>
      </c>
    </row>
    <row r="133" spans="1:11" x14ac:dyDescent="0.25">
      <c r="A133" s="329" t="s">
        <v>381</v>
      </c>
      <c r="B133" s="373" t="s">
        <v>270</v>
      </c>
      <c r="C133" s="373" t="s">
        <v>33</v>
      </c>
      <c r="D133" s="338" t="s">
        <v>16</v>
      </c>
      <c r="E133" s="338" t="s">
        <v>380</v>
      </c>
      <c r="F133" s="339" t="s">
        <v>7</v>
      </c>
      <c r="G133" s="339" t="s">
        <v>273</v>
      </c>
      <c r="H133" s="340" t="s">
        <v>274</v>
      </c>
      <c r="I133" s="355"/>
      <c r="J133" s="357">
        <v>120</v>
      </c>
      <c r="K133" s="357">
        <v>120</v>
      </c>
    </row>
    <row r="134" spans="1:11" x14ac:dyDescent="0.25">
      <c r="A134" s="323" t="s">
        <v>382</v>
      </c>
      <c r="B134" s="344" t="s">
        <v>270</v>
      </c>
      <c r="C134" s="344" t="s">
        <v>33</v>
      </c>
      <c r="D134" s="345" t="s">
        <v>16</v>
      </c>
      <c r="E134" s="345" t="s">
        <v>380</v>
      </c>
      <c r="F134" s="359" t="s">
        <v>7</v>
      </c>
      <c r="G134" s="359" t="s">
        <v>273</v>
      </c>
      <c r="H134" s="349" t="s">
        <v>383</v>
      </c>
      <c r="I134" s="349"/>
      <c r="J134" s="350">
        <v>120</v>
      </c>
      <c r="K134" s="350">
        <v>120</v>
      </c>
    </row>
    <row r="135" spans="1:11" x14ac:dyDescent="0.25">
      <c r="A135" s="317" t="s">
        <v>338</v>
      </c>
      <c r="B135" s="344" t="s">
        <v>270</v>
      </c>
      <c r="C135" s="344" t="s">
        <v>33</v>
      </c>
      <c r="D135" s="345" t="s">
        <v>16</v>
      </c>
      <c r="E135" s="345" t="s">
        <v>380</v>
      </c>
      <c r="F135" s="359" t="s">
        <v>7</v>
      </c>
      <c r="G135" s="359" t="s">
        <v>273</v>
      </c>
      <c r="H135" s="349" t="s">
        <v>383</v>
      </c>
      <c r="I135" s="349" t="s">
        <v>384</v>
      </c>
      <c r="J135" s="322">
        <v>120</v>
      </c>
      <c r="K135" s="322">
        <v>120</v>
      </c>
    </row>
    <row r="136" spans="1:11" x14ac:dyDescent="0.25">
      <c r="A136" s="329" t="s">
        <v>385</v>
      </c>
      <c r="B136" s="336" t="s">
        <v>270</v>
      </c>
      <c r="C136" s="336" t="s">
        <v>33</v>
      </c>
      <c r="D136" s="337" t="s">
        <v>16</v>
      </c>
      <c r="E136" s="337" t="s">
        <v>380</v>
      </c>
      <c r="F136" s="358" t="s">
        <v>7</v>
      </c>
      <c r="G136" s="358" t="s">
        <v>273</v>
      </c>
      <c r="H136" s="341" t="s">
        <v>383</v>
      </c>
      <c r="I136" s="341" t="s">
        <v>386</v>
      </c>
      <c r="J136" s="328">
        <v>120</v>
      </c>
      <c r="K136" s="328">
        <v>120</v>
      </c>
    </row>
    <row r="137" spans="1:11" ht="25.5" x14ac:dyDescent="0.25">
      <c r="A137" s="305" t="s">
        <v>66</v>
      </c>
      <c r="B137" s="306" t="s">
        <v>270</v>
      </c>
      <c r="C137" s="306" t="s">
        <v>26</v>
      </c>
      <c r="D137" s="306"/>
      <c r="E137" s="307"/>
      <c r="F137" s="308"/>
      <c r="G137" s="308"/>
      <c r="H137" s="309"/>
      <c r="I137" s="306"/>
      <c r="J137" s="310">
        <v>28520.3</v>
      </c>
      <c r="K137" s="310">
        <v>28548.6</v>
      </c>
    </row>
    <row r="138" spans="1:11" x14ac:dyDescent="0.25">
      <c r="A138" s="334" t="s">
        <v>67</v>
      </c>
      <c r="B138" s="312" t="s">
        <v>270</v>
      </c>
      <c r="C138" s="312" t="s">
        <v>26</v>
      </c>
      <c r="D138" s="312" t="s">
        <v>10</v>
      </c>
      <c r="E138" s="360"/>
      <c r="F138" s="361"/>
      <c r="G138" s="361"/>
      <c r="H138" s="362"/>
      <c r="I138" s="312"/>
      <c r="J138" s="310">
        <v>28520.3</v>
      </c>
      <c r="K138" s="310">
        <v>28548.6</v>
      </c>
    </row>
    <row r="139" spans="1:11" ht="38.25" x14ac:dyDescent="0.25">
      <c r="A139" s="311" t="s">
        <v>317</v>
      </c>
      <c r="B139" s="312" t="s">
        <v>270</v>
      </c>
      <c r="C139" s="312" t="s">
        <v>26</v>
      </c>
      <c r="D139" s="313" t="s">
        <v>10</v>
      </c>
      <c r="E139" s="364" t="s">
        <v>12</v>
      </c>
      <c r="F139" s="365" t="s">
        <v>272</v>
      </c>
      <c r="G139" s="365" t="s">
        <v>273</v>
      </c>
      <c r="H139" s="366" t="s">
        <v>274</v>
      </c>
      <c r="I139" s="366"/>
      <c r="J139" s="333">
        <v>28520.3</v>
      </c>
      <c r="K139" s="333">
        <v>28548.6</v>
      </c>
    </row>
    <row r="140" spans="1:11" ht="25.5" x14ac:dyDescent="0.25">
      <c r="A140" s="317" t="s">
        <v>387</v>
      </c>
      <c r="B140" s="318" t="s">
        <v>270</v>
      </c>
      <c r="C140" s="318" t="s">
        <v>26</v>
      </c>
      <c r="D140" s="319" t="s">
        <v>10</v>
      </c>
      <c r="E140" s="338" t="s">
        <v>12</v>
      </c>
      <c r="F140" s="339" t="s">
        <v>8</v>
      </c>
      <c r="G140" s="339" t="s">
        <v>273</v>
      </c>
      <c r="H140" s="340" t="s">
        <v>274</v>
      </c>
      <c r="I140" s="340"/>
      <c r="J140" s="357">
        <v>28520.3</v>
      </c>
      <c r="K140" s="357">
        <v>28548.6</v>
      </c>
    </row>
    <row r="141" spans="1:11" x14ac:dyDescent="0.25">
      <c r="A141" s="343" t="s">
        <v>388</v>
      </c>
      <c r="B141" s="344" t="s">
        <v>270</v>
      </c>
      <c r="C141" s="344" t="s">
        <v>26</v>
      </c>
      <c r="D141" s="345" t="s">
        <v>10</v>
      </c>
      <c r="E141" s="370" t="s">
        <v>12</v>
      </c>
      <c r="F141" s="371" t="s">
        <v>8</v>
      </c>
      <c r="G141" s="371" t="s">
        <v>273</v>
      </c>
      <c r="H141" s="372" t="s">
        <v>389</v>
      </c>
      <c r="I141" s="372"/>
      <c r="J141" s="350">
        <v>28520.3</v>
      </c>
      <c r="K141" s="350">
        <v>28548.6</v>
      </c>
    </row>
    <row r="142" spans="1:11" x14ac:dyDescent="0.25">
      <c r="A142" s="317" t="s">
        <v>390</v>
      </c>
      <c r="B142" s="344" t="s">
        <v>270</v>
      </c>
      <c r="C142" s="344" t="s">
        <v>26</v>
      </c>
      <c r="D142" s="345" t="s">
        <v>10</v>
      </c>
      <c r="E142" s="346" t="s">
        <v>12</v>
      </c>
      <c r="F142" s="347" t="s">
        <v>8</v>
      </c>
      <c r="G142" s="347" t="s">
        <v>273</v>
      </c>
      <c r="H142" s="348" t="s">
        <v>389</v>
      </c>
      <c r="I142" s="354">
        <v>700</v>
      </c>
      <c r="J142" s="328">
        <v>28520.3</v>
      </c>
      <c r="K142" s="328">
        <v>28548.6</v>
      </c>
    </row>
    <row r="143" spans="1:11" x14ac:dyDescent="0.25">
      <c r="A143" s="329" t="s">
        <v>388</v>
      </c>
      <c r="B143" s="336" t="s">
        <v>270</v>
      </c>
      <c r="C143" s="336" t="s">
        <v>26</v>
      </c>
      <c r="D143" s="337" t="s">
        <v>10</v>
      </c>
      <c r="E143" s="338" t="s">
        <v>12</v>
      </c>
      <c r="F143" s="339" t="s">
        <v>8</v>
      </c>
      <c r="G143" s="339" t="s">
        <v>273</v>
      </c>
      <c r="H143" s="340" t="s">
        <v>389</v>
      </c>
      <c r="I143" s="355">
        <v>730</v>
      </c>
      <c r="J143" s="328">
        <v>28520.3</v>
      </c>
      <c r="K143" s="328">
        <v>28548.6</v>
      </c>
    </row>
    <row r="144" spans="1:11" x14ac:dyDescent="0.25">
      <c r="A144" s="374"/>
      <c r="B144" s="375"/>
      <c r="C144" s="375"/>
      <c r="D144" s="376"/>
      <c r="E144" s="377"/>
      <c r="F144" s="378"/>
      <c r="G144" s="378"/>
      <c r="H144" s="379"/>
      <c r="I144" s="380"/>
      <c r="J144" s="357"/>
      <c r="K144" s="357"/>
    </row>
    <row r="145" spans="1:11" ht="36" x14ac:dyDescent="0.25">
      <c r="A145" s="152" t="s">
        <v>391</v>
      </c>
      <c r="B145" s="153" t="s">
        <v>392</v>
      </c>
      <c r="C145" s="153"/>
      <c r="D145" s="153"/>
      <c r="E145" s="381"/>
      <c r="F145" s="382"/>
      <c r="G145" s="382"/>
      <c r="H145" s="383"/>
      <c r="I145" s="153"/>
      <c r="J145" s="310">
        <v>113436.70000000001</v>
      </c>
      <c r="K145" s="310">
        <v>106172.1</v>
      </c>
    </row>
    <row r="146" spans="1:11" x14ac:dyDescent="0.25">
      <c r="A146" s="152" t="s">
        <v>9</v>
      </c>
      <c r="B146" s="153" t="s">
        <v>392</v>
      </c>
      <c r="C146" s="153" t="s">
        <v>10</v>
      </c>
      <c r="D146" s="153"/>
      <c r="E146" s="381"/>
      <c r="F146" s="382"/>
      <c r="G146" s="382"/>
      <c r="H146" s="383"/>
      <c r="I146" s="153"/>
      <c r="J146" s="310">
        <v>7742.6</v>
      </c>
      <c r="K146" s="310">
        <v>7742.6</v>
      </c>
    </row>
    <row r="147" spans="1:11" x14ac:dyDescent="0.25">
      <c r="A147" s="160" t="s">
        <v>25</v>
      </c>
      <c r="B147" s="384" t="s">
        <v>392</v>
      </c>
      <c r="C147" s="384" t="s">
        <v>10</v>
      </c>
      <c r="D147" s="385" t="s">
        <v>26</v>
      </c>
      <c r="E147" s="385"/>
      <c r="F147" s="386"/>
      <c r="G147" s="386"/>
      <c r="H147" s="387"/>
      <c r="I147" s="387"/>
      <c r="J147" s="316">
        <v>7742.6</v>
      </c>
      <c r="K147" s="316">
        <v>7742.6</v>
      </c>
    </row>
    <row r="148" spans="1:11" ht="24" x14ac:dyDescent="0.25">
      <c r="A148" s="152" t="s">
        <v>374</v>
      </c>
      <c r="B148" s="384" t="s">
        <v>392</v>
      </c>
      <c r="C148" s="384" t="s">
        <v>10</v>
      </c>
      <c r="D148" s="385" t="s">
        <v>26</v>
      </c>
      <c r="E148" s="385" t="s">
        <v>14</v>
      </c>
      <c r="F148" s="386" t="s">
        <v>272</v>
      </c>
      <c r="G148" s="386" t="s">
        <v>273</v>
      </c>
      <c r="H148" s="387" t="s">
        <v>274</v>
      </c>
      <c r="I148" s="387"/>
      <c r="J148" s="316">
        <v>7742.6</v>
      </c>
      <c r="K148" s="316">
        <v>7742.6</v>
      </c>
    </row>
    <row r="149" spans="1:11" x14ac:dyDescent="0.25">
      <c r="A149" s="388" t="s">
        <v>335</v>
      </c>
      <c r="B149" s="159" t="s">
        <v>392</v>
      </c>
      <c r="C149" s="159" t="s">
        <v>10</v>
      </c>
      <c r="D149" s="389" t="s">
        <v>26</v>
      </c>
      <c r="E149" s="390" t="s">
        <v>14</v>
      </c>
      <c r="F149" s="391" t="s">
        <v>272</v>
      </c>
      <c r="G149" s="391" t="s">
        <v>273</v>
      </c>
      <c r="H149" s="392" t="s">
        <v>336</v>
      </c>
      <c r="I149" s="393"/>
      <c r="J149" s="356">
        <v>7742.6</v>
      </c>
      <c r="K149" s="356">
        <v>7742.6</v>
      </c>
    </row>
    <row r="150" spans="1:11" x14ac:dyDescent="0.25">
      <c r="A150" s="388" t="s">
        <v>437</v>
      </c>
      <c r="B150" s="156" t="s">
        <v>392</v>
      </c>
      <c r="C150" s="156" t="s">
        <v>10</v>
      </c>
      <c r="D150" s="165" t="s">
        <v>26</v>
      </c>
      <c r="E150" s="390" t="s">
        <v>14</v>
      </c>
      <c r="F150" s="391" t="s">
        <v>272</v>
      </c>
      <c r="G150" s="391" t="s">
        <v>273</v>
      </c>
      <c r="H150" s="392" t="s">
        <v>336</v>
      </c>
      <c r="I150" s="394" t="s">
        <v>291</v>
      </c>
      <c r="J150" s="350">
        <v>7742.6</v>
      </c>
      <c r="K150" s="350">
        <v>7742.6</v>
      </c>
    </row>
    <row r="151" spans="1:11" ht="22.5" x14ac:dyDescent="0.25">
      <c r="A151" s="395" t="s">
        <v>292</v>
      </c>
      <c r="B151" s="375" t="s">
        <v>392</v>
      </c>
      <c r="C151" s="375" t="s">
        <v>10</v>
      </c>
      <c r="D151" s="376" t="s">
        <v>26</v>
      </c>
      <c r="E151" s="377" t="s">
        <v>14</v>
      </c>
      <c r="F151" s="378" t="s">
        <v>272</v>
      </c>
      <c r="G151" s="378" t="s">
        <v>273</v>
      </c>
      <c r="H151" s="379" t="s">
        <v>336</v>
      </c>
      <c r="I151" s="396" t="s">
        <v>293</v>
      </c>
      <c r="J151" s="342">
        <v>7742.6</v>
      </c>
      <c r="K151" s="342">
        <v>7742.6</v>
      </c>
    </row>
    <row r="152" spans="1:11" x14ac:dyDescent="0.25">
      <c r="A152" s="160" t="s">
        <v>34</v>
      </c>
      <c r="B152" s="153" t="s">
        <v>392</v>
      </c>
      <c r="C152" s="153" t="s">
        <v>16</v>
      </c>
      <c r="D152" s="153"/>
      <c r="E152" s="381"/>
      <c r="F152" s="382"/>
      <c r="G152" s="382"/>
      <c r="H152" s="383"/>
      <c r="I152" s="153"/>
      <c r="J152" s="310">
        <v>53352.800000000003</v>
      </c>
      <c r="K152" s="310">
        <v>45657.9</v>
      </c>
    </row>
    <row r="153" spans="1:11" x14ac:dyDescent="0.25">
      <c r="A153" s="160" t="s">
        <v>36</v>
      </c>
      <c r="B153" s="153" t="s">
        <v>392</v>
      </c>
      <c r="C153" s="153" t="s">
        <v>16</v>
      </c>
      <c r="D153" s="153" t="s">
        <v>37</v>
      </c>
      <c r="E153" s="381"/>
      <c r="F153" s="382"/>
      <c r="G153" s="382"/>
      <c r="H153" s="383"/>
      <c r="I153" s="153"/>
      <c r="J153" s="310">
        <v>2451</v>
      </c>
      <c r="K153" s="310">
        <v>2487.1</v>
      </c>
    </row>
    <row r="154" spans="1:11" ht="24" x14ac:dyDescent="0.25">
      <c r="A154" s="160" t="s">
        <v>393</v>
      </c>
      <c r="B154" s="153" t="s">
        <v>392</v>
      </c>
      <c r="C154" s="153" t="s">
        <v>16</v>
      </c>
      <c r="D154" s="397" t="s">
        <v>37</v>
      </c>
      <c r="E154" s="397" t="s">
        <v>394</v>
      </c>
      <c r="F154" s="398" t="s">
        <v>272</v>
      </c>
      <c r="G154" s="398" t="s">
        <v>273</v>
      </c>
      <c r="H154" s="399" t="s">
        <v>274</v>
      </c>
      <c r="I154" s="399"/>
      <c r="J154" s="333">
        <v>2451</v>
      </c>
      <c r="K154" s="333">
        <v>2487.1</v>
      </c>
    </row>
    <row r="155" spans="1:11" x14ac:dyDescent="0.25">
      <c r="A155" s="158" t="s">
        <v>341</v>
      </c>
      <c r="B155" s="159" t="s">
        <v>392</v>
      </c>
      <c r="C155" s="159" t="s">
        <v>16</v>
      </c>
      <c r="D155" s="389" t="s">
        <v>37</v>
      </c>
      <c r="E155" s="400" t="s">
        <v>394</v>
      </c>
      <c r="F155" s="401" t="s">
        <v>272</v>
      </c>
      <c r="G155" s="401" t="s">
        <v>273</v>
      </c>
      <c r="H155" s="402" t="s">
        <v>342</v>
      </c>
      <c r="I155" s="402"/>
      <c r="J155" s="350">
        <v>1689.6</v>
      </c>
      <c r="K155" s="350">
        <v>1725.7</v>
      </c>
    </row>
    <row r="156" spans="1:11" ht="36" x14ac:dyDescent="0.25">
      <c r="A156" s="388" t="s">
        <v>279</v>
      </c>
      <c r="B156" s="159" t="s">
        <v>392</v>
      </c>
      <c r="C156" s="159" t="s">
        <v>16</v>
      </c>
      <c r="D156" s="389" t="s">
        <v>37</v>
      </c>
      <c r="E156" s="390" t="s">
        <v>394</v>
      </c>
      <c r="F156" s="391" t="s">
        <v>272</v>
      </c>
      <c r="G156" s="391" t="s">
        <v>273</v>
      </c>
      <c r="H156" s="392" t="s">
        <v>342</v>
      </c>
      <c r="I156" s="393">
        <v>100</v>
      </c>
      <c r="J156" s="328">
        <v>1540.3999999999999</v>
      </c>
      <c r="K156" s="328">
        <v>1582.6</v>
      </c>
    </row>
    <row r="157" spans="1:11" x14ac:dyDescent="0.25">
      <c r="A157" s="374" t="s">
        <v>343</v>
      </c>
      <c r="B157" s="403" t="s">
        <v>392</v>
      </c>
      <c r="C157" s="403" t="s">
        <v>16</v>
      </c>
      <c r="D157" s="404" t="s">
        <v>37</v>
      </c>
      <c r="E157" s="377" t="s">
        <v>394</v>
      </c>
      <c r="F157" s="378" t="s">
        <v>272</v>
      </c>
      <c r="G157" s="378" t="s">
        <v>273</v>
      </c>
      <c r="H157" s="379" t="s">
        <v>342</v>
      </c>
      <c r="I157" s="380">
        <v>110</v>
      </c>
      <c r="J157" s="322">
        <v>1540.3999999999999</v>
      </c>
      <c r="K157" s="322">
        <v>1582.6</v>
      </c>
    </row>
    <row r="158" spans="1:11" x14ac:dyDescent="0.25">
      <c r="A158" s="388" t="s">
        <v>437</v>
      </c>
      <c r="B158" s="159" t="s">
        <v>392</v>
      </c>
      <c r="C158" s="159" t="s">
        <v>16</v>
      </c>
      <c r="D158" s="389" t="s">
        <v>37</v>
      </c>
      <c r="E158" s="390" t="s">
        <v>394</v>
      </c>
      <c r="F158" s="391" t="s">
        <v>272</v>
      </c>
      <c r="G158" s="391" t="s">
        <v>273</v>
      </c>
      <c r="H158" s="392" t="s">
        <v>342</v>
      </c>
      <c r="I158" s="393">
        <v>200</v>
      </c>
      <c r="J158" s="350">
        <v>120.3</v>
      </c>
      <c r="K158" s="350">
        <v>114.2</v>
      </c>
    </row>
    <row r="159" spans="1:11" ht="22.5" x14ac:dyDescent="0.25">
      <c r="A159" s="374" t="s">
        <v>292</v>
      </c>
      <c r="B159" s="403" t="s">
        <v>392</v>
      </c>
      <c r="C159" s="403" t="s">
        <v>16</v>
      </c>
      <c r="D159" s="404" t="s">
        <v>37</v>
      </c>
      <c r="E159" s="377" t="s">
        <v>394</v>
      </c>
      <c r="F159" s="378" t="s">
        <v>272</v>
      </c>
      <c r="G159" s="378" t="s">
        <v>273</v>
      </c>
      <c r="H159" s="379" t="s">
        <v>342</v>
      </c>
      <c r="I159" s="380">
        <v>240</v>
      </c>
      <c r="J159" s="342">
        <v>120.3</v>
      </c>
      <c r="K159" s="342">
        <v>114.2</v>
      </c>
    </row>
    <row r="160" spans="1:11" x14ac:dyDescent="0.25">
      <c r="A160" s="388" t="s">
        <v>294</v>
      </c>
      <c r="B160" s="159" t="s">
        <v>392</v>
      </c>
      <c r="C160" s="159" t="s">
        <v>16</v>
      </c>
      <c r="D160" s="389" t="s">
        <v>37</v>
      </c>
      <c r="E160" s="390" t="s">
        <v>394</v>
      </c>
      <c r="F160" s="391" t="s">
        <v>272</v>
      </c>
      <c r="G160" s="391" t="s">
        <v>273</v>
      </c>
      <c r="H160" s="392" t="s">
        <v>342</v>
      </c>
      <c r="I160" s="393">
        <v>800</v>
      </c>
      <c r="J160" s="350">
        <v>28.9</v>
      </c>
      <c r="K160" s="350">
        <v>28.9</v>
      </c>
    </row>
    <row r="161" spans="1:11" x14ac:dyDescent="0.25">
      <c r="A161" s="374" t="s">
        <v>296</v>
      </c>
      <c r="B161" s="403" t="s">
        <v>392</v>
      </c>
      <c r="C161" s="403" t="s">
        <v>16</v>
      </c>
      <c r="D161" s="404" t="s">
        <v>37</v>
      </c>
      <c r="E161" s="377" t="s">
        <v>394</v>
      </c>
      <c r="F161" s="378" t="s">
        <v>272</v>
      </c>
      <c r="G161" s="378" t="s">
        <v>273</v>
      </c>
      <c r="H161" s="379" t="s">
        <v>342</v>
      </c>
      <c r="I161" s="380">
        <v>850</v>
      </c>
      <c r="J161" s="342">
        <v>28.9</v>
      </c>
      <c r="K161" s="342">
        <v>28.9</v>
      </c>
    </row>
    <row r="162" spans="1:11" ht="24" x14ac:dyDescent="0.25">
      <c r="A162" s="158" t="s">
        <v>396</v>
      </c>
      <c r="B162" s="159" t="s">
        <v>392</v>
      </c>
      <c r="C162" s="159" t="s">
        <v>16</v>
      </c>
      <c r="D162" s="389" t="s">
        <v>37</v>
      </c>
      <c r="E162" s="400" t="s">
        <v>394</v>
      </c>
      <c r="F162" s="401" t="s">
        <v>272</v>
      </c>
      <c r="G162" s="401" t="s">
        <v>273</v>
      </c>
      <c r="H162" s="402" t="s">
        <v>397</v>
      </c>
      <c r="I162" s="402"/>
      <c r="J162" s="405">
        <v>761.4</v>
      </c>
      <c r="K162" s="405">
        <v>761.4</v>
      </c>
    </row>
    <row r="163" spans="1:11" x14ac:dyDescent="0.25">
      <c r="A163" s="388" t="s">
        <v>437</v>
      </c>
      <c r="B163" s="159" t="s">
        <v>392</v>
      </c>
      <c r="C163" s="159" t="s">
        <v>16</v>
      </c>
      <c r="D163" s="389" t="s">
        <v>37</v>
      </c>
      <c r="E163" s="390" t="s">
        <v>394</v>
      </c>
      <c r="F163" s="391" t="s">
        <v>272</v>
      </c>
      <c r="G163" s="391" t="s">
        <v>273</v>
      </c>
      <c r="H163" s="392" t="s">
        <v>397</v>
      </c>
      <c r="I163" s="393">
        <v>200</v>
      </c>
      <c r="J163" s="356">
        <v>761.4</v>
      </c>
      <c r="K163" s="356">
        <v>761.4</v>
      </c>
    </row>
    <row r="164" spans="1:11" ht="22.5" x14ac:dyDescent="0.25">
      <c r="A164" s="374" t="s">
        <v>292</v>
      </c>
      <c r="B164" s="403" t="s">
        <v>392</v>
      </c>
      <c r="C164" s="403" t="s">
        <v>16</v>
      </c>
      <c r="D164" s="404" t="s">
        <v>37</v>
      </c>
      <c r="E164" s="377" t="s">
        <v>394</v>
      </c>
      <c r="F164" s="378" t="s">
        <v>272</v>
      </c>
      <c r="G164" s="378" t="s">
        <v>273</v>
      </c>
      <c r="H164" s="379" t="s">
        <v>397</v>
      </c>
      <c r="I164" s="380">
        <v>240</v>
      </c>
      <c r="J164" s="357">
        <v>761.4</v>
      </c>
      <c r="K164" s="357">
        <v>761.4</v>
      </c>
    </row>
    <row r="165" spans="1:11" x14ac:dyDescent="0.25">
      <c r="A165" s="160" t="s">
        <v>38</v>
      </c>
      <c r="B165" s="153" t="s">
        <v>392</v>
      </c>
      <c r="C165" s="153" t="s">
        <v>16</v>
      </c>
      <c r="D165" s="153" t="s">
        <v>31</v>
      </c>
      <c r="E165" s="381"/>
      <c r="F165" s="382"/>
      <c r="G165" s="382"/>
      <c r="H165" s="383"/>
      <c r="I165" s="153"/>
      <c r="J165" s="310">
        <v>46020.5</v>
      </c>
      <c r="K165" s="310">
        <v>38289.5</v>
      </c>
    </row>
    <row r="166" spans="1:11" ht="24" x14ac:dyDescent="0.25">
      <c r="A166" s="160" t="s">
        <v>393</v>
      </c>
      <c r="B166" s="153" t="s">
        <v>392</v>
      </c>
      <c r="C166" s="153" t="s">
        <v>16</v>
      </c>
      <c r="D166" s="397" t="s">
        <v>31</v>
      </c>
      <c r="E166" s="397" t="s">
        <v>394</v>
      </c>
      <c r="F166" s="398" t="s">
        <v>272</v>
      </c>
      <c r="G166" s="398" t="s">
        <v>273</v>
      </c>
      <c r="H166" s="399" t="s">
        <v>334</v>
      </c>
      <c r="I166" s="399"/>
      <c r="J166" s="333">
        <v>46020.5</v>
      </c>
      <c r="K166" s="333">
        <v>38289.5</v>
      </c>
    </row>
    <row r="167" spans="1:11" ht="60" x14ac:dyDescent="0.25">
      <c r="A167" s="406" t="s">
        <v>400</v>
      </c>
      <c r="B167" s="159" t="s">
        <v>392</v>
      </c>
      <c r="C167" s="159" t="s">
        <v>16</v>
      </c>
      <c r="D167" s="389" t="s">
        <v>31</v>
      </c>
      <c r="E167" s="400" t="s">
        <v>394</v>
      </c>
      <c r="F167" s="401" t="s">
        <v>272</v>
      </c>
      <c r="G167" s="401" t="s">
        <v>273</v>
      </c>
      <c r="H167" s="402" t="s">
        <v>401</v>
      </c>
      <c r="I167" s="402"/>
      <c r="J167" s="405">
        <v>15696.8</v>
      </c>
      <c r="K167" s="405">
        <v>16323.800000000001</v>
      </c>
    </row>
    <row r="168" spans="1:11" x14ac:dyDescent="0.25">
      <c r="A168" s="388" t="s">
        <v>437</v>
      </c>
      <c r="B168" s="159" t="s">
        <v>392</v>
      </c>
      <c r="C168" s="159" t="s">
        <v>16</v>
      </c>
      <c r="D168" s="389" t="s">
        <v>31</v>
      </c>
      <c r="E168" s="390" t="s">
        <v>394</v>
      </c>
      <c r="F168" s="391" t="s">
        <v>272</v>
      </c>
      <c r="G168" s="391" t="s">
        <v>273</v>
      </c>
      <c r="H168" s="392" t="s">
        <v>401</v>
      </c>
      <c r="I168" s="393">
        <v>200</v>
      </c>
      <c r="J168" s="356">
        <v>15696.8</v>
      </c>
      <c r="K168" s="356">
        <v>16323.800000000001</v>
      </c>
    </row>
    <row r="169" spans="1:11" ht="22.5" x14ac:dyDescent="0.25">
      <c r="A169" s="374" t="s">
        <v>292</v>
      </c>
      <c r="B169" s="403" t="s">
        <v>392</v>
      </c>
      <c r="C169" s="403" t="s">
        <v>16</v>
      </c>
      <c r="D169" s="404" t="s">
        <v>31</v>
      </c>
      <c r="E169" s="377" t="s">
        <v>394</v>
      </c>
      <c r="F169" s="378" t="s">
        <v>272</v>
      </c>
      <c r="G169" s="378" t="s">
        <v>273</v>
      </c>
      <c r="H169" s="379" t="s">
        <v>401</v>
      </c>
      <c r="I169" s="380">
        <v>240</v>
      </c>
      <c r="J169" s="357">
        <v>15696.8</v>
      </c>
      <c r="K169" s="357">
        <v>16323.800000000001</v>
      </c>
    </row>
    <row r="170" spans="1:11" ht="24" x14ac:dyDescent="0.25">
      <c r="A170" s="155" t="s">
        <v>403</v>
      </c>
      <c r="B170" s="159" t="s">
        <v>392</v>
      </c>
      <c r="C170" s="159" t="s">
        <v>16</v>
      </c>
      <c r="D170" s="389" t="s">
        <v>31</v>
      </c>
      <c r="E170" s="400" t="s">
        <v>394</v>
      </c>
      <c r="F170" s="401" t="s">
        <v>272</v>
      </c>
      <c r="G170" s="401" t="s">
        <v>273</v>
      </c>
      <c r="H170" s="402" t="s">
        <v>404</v>
      </c>
      <c r="I170" s="402"/>
      <c r="J170" s="405">
        <v>30323.7</v>
      </c>
      <c r="K170" s="405">
        <v>21965.7</v>
      </c>
    </row>
    <row r="171" spans="1:11" x14ac:dyDescent="0.25">
      <c r="A171" s="388" t="s">
        <v>437</v>
      </c>
      <c r="B171" s="159" t="s">
        <v>392</v>
      </c>
      <c r="C171" s="159" t="s">
        <v>16</v>
      </c>
      <c r="D171" s="389" t="s">
        <v>31</v>
      </c>
      <c r="E171" s="390" t="s">
        <v>394</v>
      </c>
      <c r="F171" s="391" t="s">
        <v>272</v>
      </c>
      <c r="G171" s="391" t="s">
        <v>273</v>
      </c>
      <c r="H171" s="392" t="s">
        <v>404</v>
      </c>
      <c r="I171" s="393">
        <v>200</v>
      </c>
      <c r="J171" s="356">
        <v>541</v>
      </c>
      <c r="K171" s="356">
        <v>541</v>
      </c>
    </row>
    <row r="172" spans="1:11" ht="22.5" x14ac:dyDescent="0.25">
      <c r="A172" s="374" t="s">
        <v>292</v>
      </c>
      <c r="B172" s="403" t="s">
        <v>392</v>
      </c>
      <c r="C172" s="403" t="s">
        <v>16</v>
      </c>
      <c r="D172" s="404" t="s">
        <v>31</v>
      </c>
      <c r="E172" s="377" t="s">
        <v>394</v>
      </c>
      <c r="F172" s="378" t="s">
        <v>272</v>
      </c>
      <c r="G172" s="378" t="s">
        <v>273</v>
      </c>
      <c r="H172" s="379" t="s">
        <v>404</v>
      </c>
      <c r="I172" s="380">
        <v>240</v>
      </c>
      <c r="J172" s="357">
        <v>541</v>
      </c>
      <c r="K172" s="357">
        <v>541</v>
      </c>
    </row>
    <row r="173" spans="1:11" x14ac:dyDescent="0.25">
      <c r="A173" s="388" t="s">
        <v>294</v>
      </c>
      <c r="B173" s="159" t="s">
        <v>392</v>
      </c>
      <c r="C173" s="159" t="s">
        <v>16</v>
      </c>
      <c r="D173" s="389" t="s">
        <v>31</v>
      </c>
      <c r="E173" s="390" t="s">
        <v>394</v>
      </c>
      <c r="F173" s="391" t="s">
        <v>272</v>
      </c>
      <c r="G173" s="391" t="s">
        <v>273</v>
      </c>
      <c r="H173" s="392" t="s">
        <v>404</v>
      </c>
      <c r="I173" s="393">
        <v>800</v>
      </c>
      <c r="J173" s="356">
        <v>29782.7</v>
      </c>
      <c r="K173" s="356">
        <v>21424.7</v>
      </c>
    </row>
    <row r="174" spans="1:11" ht="33.75" x14ac:dyDescent="0.25">
      <c r="A174" s="374" t="s">
        <v>353</v>
      </c>
      <c r="B174" s="403" t="s">
        <v>392</v>
      </c>
      <c r="C174" s="403" t="s">
        <v>16</v>
      </c>
      <c r="D174" s="404" t="s">
        <v>31</v>
      </c>
      <c r="E174" s="377" t="s">
        <v>394</v>
      </c>
      <c r="F174" s="378" t="s">
        <v>272</v>
      </c>
      <c r="G174" s="378" t="s">
        <v>273</v>
      </c>
      <c r="H174" s="379" t="s">
        <v>404</v>
      </c>
      <c r="I174" s="380">
        <v>810</v>
      </c>
      <c r="J174" s="357">
        <v>29782.7</v>
      </c>
      <c r="K174" s="357">
        <v>21424.7</v>
      </c>
    </row>
    <row r="175" spans="1:11" x14ac:dyDescent="0.25">
      <c r="A175" s="160" t="s">
        <v>39</v>
      </c>
      <c r="B175" s="153" t="s">
        <v>392</v>
      </c>
      <c r="C175" s="153" t="s">
        <v>16</v>
      </c>
      <c r="D175" s="153" t="s">
        <v>40</v>
      </c>
      <c r="E175" s="381"/>
      <c r="F175" s="382"/>
      <c r="G175" s="382"/>
      <c r="H175" s="383"/>
      <c r="I175" s="153"/>
      <c r="J175" s="310">
        <v>4881.3</v>
      </c>
      <c r="K175" s="310">
        <v>4881.3</v>
      </c>
    </row>
    <row r="176" spans="1:11" ht="24" x14ac:dyDescent="0.25">
      <c r="A176" s="407" t="s">
        <v>398</v>
      </c>
      <c r="B176" s="153" t="s">
        <v>392</v>
      </c>
      <c r="C176" s="153" t="s">
        <v>16</v>
      </c>
      <c r="D176" s="397" t="s">
        <v>40</v>
      </c>
      <c r="E176" s="408" t="s">
        <v>399</v>
      </c>
      <c r="F176" s="409" t="s">
        <v>272</v>
      </c>
      <c r="G176" s="409" t="s">
        <v>273</v>
      </c>
      <c r="H176" s="410" t="s">
        <v>274</v>
      </c>
      <c r="I176" s="411"/>
      <c r="J176" s="412">
        <v>4881.3</v>
      </c>
      <c r="K176" s="412">
        <v>4881.3</v>
      </c>
    </row>
    <row r="177" spans="1:11" x14ac:dyDescent="0.25">
      <c r="A177" s="413" t="s">
        <v>341</v>
      </c>
      <c r="B177" s="156" t="s">
        <v>392</v>
      </c>
      <c r="C177" s="156" t="s">
        <v>16</v>
      </c>
      <c r="D177" s="165" t="s">
        <v>40</v>
      </c>
      <c r="E177" s="390" t="s">
        <v>399</v>
      </c>
      <c r="F177" s="391" t="s">
        <v>272</v>
      </c>
      <c r="G177" s="391" t="s">
        <v>273</v>
      </c>
      <c r="H177" s="392" t="s">
        <v>342</v>
      </c>
      <c r="I177" s="392"/>
      <c r="J177" s="356">
        <v>4881.3</v>
      </c>
      <c r="K177" s="356">
        <v>4881.3</v>
      </c>
    </row>
    <row r="178" spans="1:11" ht="36" x14ac:dyDescent="0.25">
      <c r="A178" s="388" t="s">
        <v>279</v>
      </c>
      <c r="B178" s="159" t="s">
        <v>392</v>
      </c>
      <c r="C178" s="159" t="s">
        <v>16</v>
      </c>
      <c r="D178" s="389" t="s">
        <v>40</v>
      </c>
      <c r="E178" s="390" t="s">
        <v>399</v>
      </c>
      <c r="F178" s="391" t="s">
        <v>272</v>
      </c>
      <c r="G178" s="391" t="s">
        <v>273</v>
      </c>
      <c r="H178" s="392" t="s">
        <v>342</v>
      </c>
      <c r="I178" s="393">
        <v>100</v>
      </c>
      <c r="J178" s="328">
        <v>4671</v>
      </c>
      <c r="K178" s="328">
        <v>4671</v>
      </c>
    </row>
    <row r="179" spans="1:11" x14ac:dyDescent="0.25">
      <c r="A179" s="374" t="s">
        <v>343</v>
      </c>
      <c r="B179" s="403" t="s">
        <v>392</v>
      </c>
      <c r="C179" s="403" t="s">
        <v>16</v>
      </c>
      <c r="D179" s="404" t="s">
        <v>40</v>
      </c>
      <c r="E179" s="377" t="s">
        <v>399</v>
      </c>
      <c r="F179" s="378" t="s">
        <v>272</v>
      </c>
      <c r="G179" s="378" t="s">
        <v>273</v>
      </c>
      <c r="H179" s="379" t="s">
        <v>342</v>
      </c>
      <c r="I179" s="380">
        <v>110</v>
      </c>
      <c r="J179" s="322">
        <v>4671</v>
      </c>
      <c r="K179" s="322">
        <v>4671</v>
      </c>
    </row>
    <row r="180" spans="1:11" x14ac:dyDescent="0.25">
      <c r="A180" s="388" t="s">
        <v>437</v>
      </c>
      <c r="B180" s="159" t="s">
        <v>392</v>
      </c>
      <c r="C180" s="159" t="s">
        <v>16</v>
      </c>
      <c r="D180" s="389" t="s">
        <v>40</v>
      </c>
      <c r="E180" s="390" t="s">
        <v>399</v>
      </c>
      <c r="F180" s="391" t="s">
        <v>272</v>
      </c>
      <c r="G180" s="391" t="s">
        <v>273</v>
      </c>
      <c r="H180" s="392" t="s">
        <v>342</v>
      </c>
      <c r="I180" s="393">
        <v>200</v>
      </c>
      <c r="J180" s="350">
        <v>210.3</v>
      </c>
      <c r="K180" s="350">
        <v>210.3</v>
      </c>
    </row>
    <row r="181" spans="1:11" ht="22.5" x14ac:dyDescent="0.25">
      <c r="A181" s="374" t="s">
        <v>292</v>
      </c>
      <c r="B181" s="403" t="s">
        <v>392</v>
      </c>
      <c r="C181" s="403" t="s">
        <v>16</v>
      </c>
      <c r="D181" s="404" t="s">
        <v>40</v>
      </c>
      <c r="E181" s="377" t="s">
        <v>399</v>
      </c>
      <c r="F181" s="378" t="s">
        <v>272</v>
      </c>
      <c r="G181" s="378" t="s">
        <v>273</v>
      </c>
      <c r="H181" s="379" t="s">
        <v>342</v>
      </c>
      <c r="I181" s="380">
        <v>240</v>
      </c>
      <c r="J181" s="342">
        <v>210.3</v>
      </c>
      <c r="K181" s="342">
        <v>210.3</v>
      </c>
    </row>
    <row r="182" spans="1:11" x14ac:dyDescent="0.25">
      <c r="A182" s="152" t="s">
        <v>41</v>
      </c>
      <c r="B182" s="153" t="s">
        <v>392</v>
      </c>
      <c r="C182" s="153" t="s">
        <v>18</v>
      </c>
      <c r="D182" s="153"/>
      <c r="E182" s="381"/>
      <c r="F182" s="382"/>
      <c r="G182" s="382"/>
      <c r="H182" s="383"/>
      <c r="I182" s="153"/>
      <c r="J182" s="310">
        <v>45662.2</v>
      </c>
      <c r="K182" s="310">
        <v>46144.6</v>
      </c>
    </row>
    <row r="183" spans="1:11" x14ac:dyDescent="0.25">
      <c r="A183" s="160" t="s">
        <v>43</v>
      </c>
      <c r="B183" s="153" t="s">
        <v>392</v>
      </c>
      <c r="C183" s="153" t="s">
        <v>18</v>
      </c>
      <c r="D183" s="153" t="s">
        <v>12</v>
      </c>
      <c r="E183" s="381"/>
      <c r="F183" s="382"/>
      <c r="G183" s="382"/>
      <c r="H183" s="383"/>
      <c r="I183" s="153"/>
      <c r="J183" s="310">
        <v>1451.4</v>
      </c>
      <c r="K183" s="310">
        <v>1451.4</v>
      </c>
    </row>
    <row r="184" spans="1:11" ht="24" x14ac:dyDescent="0.25">
      <c r="A184" s="160" t="s">
        <v>393</v>
      </c>
      <c r="B184" s="153" t="s">
        <v>392</v>
      </c>
      <c r="C184" s="153" t="s">
        <v>18</v>
      </c>
      <c r="D184" s="397" t="s">
        <v>12</v>
      </c>
      <c r="E184" s="397" t="s">
        <v>394</v>
      </c>
      <c r="F184" s="398" t="s">
        <v>272</v>
      </c>
      <c r="G184" s="398" t="s">
        <v>273</v>
      </c>
      <c r="H184" s="399" t="s">
        <v>274</v>
      </c>
      <c r="I184" s="399"/>
      <c r="J184" s="333">
        <v>1401.4</v>
      </c>
      <c r="K184" s="333">
        <v>1401.4</v>
      </c>
    </row>
    <row r="185" spans="1:11" x14ac:dyDescent="0.25">
      <c r="A185" s="158" t="s">
        <v>409</v>
      </c>
      <c r="B185" s="159" t="s">
        <v>392</v>
      </c>
      <c r="C185" s="159" t="s">
        <v>18</v>
      </c>
      <c r="D185" s="389" t="s">
        <v>12</v>
      </c>
      <c r="E185" s="389" t="s">
        <v>394</v>
      </c>
      <c r="F185" s="414" t="s">
        <v>272</v>
      </c>
      <c r="G185" s="414" t="s">
        <v>273</v>
      </c>
      <c r="H185" s="415" t="s">
        <v>410</v>
      </c>
      <c r="I185" s="415"/>
      <c r="J185" s="328">
        <v>1401.4</v>
      </c>
      <c r="K185" s="328">
        <v>1401.4</v>
      </c>
    </row>
    <row r="186" spans="1:11" x14ac:dyDescent="0.25">
      <c r="A186" s="388" t="s">
        <v>294</v>
      </c>
      <c r="B186" s="159" t="s">
        <v>392</v>
      </c>
      <c r="C186" s="156" t="s">
        <v>18</v>
      </c>
      <c r="D186" s="165" t="s">
        <v>12</v>
      </c>
      <c r="E186" s="165" t="s">
        <v>394</v>
      </c>
      <c r="F186" s="416" t="s">
        <v>272</v>
      </c>
      <c r="G186" s="416" t="s">
        <v>273</v>
      </c>
      <c r="H186" s="394" t="s">
        <v>410</v>
      </c>
      <c r="I186" s="394" t="s">
        <v>295</v>
      </c>
      <c r="J186" s="350">
        <v>1401.4</v>
      </c>
      <c r="K186" s="350">
        <v>1401.4</v>
      </c>
    </row>
    <row r="187" spans="1:11" ht="33.75" x14ac:dyDescent="0.25">
      <c r="A187" s="374" t="s">
        <v>353</v>
      </c>
      <c r="B187" s="403" t="s">
        <v>392</v>
      </c>
      <c r="C187" s="403" t="s">
        <v>18</v>
      </c>
      <c r="D187" s="404" t="s">
        <v>12</v>
      </c>
      <c r="E187" s="404" t="s">
        <v>394</v>
      </c>
      <c r="F187" s="417" t="s">
        <v>272</v>
      </c>
      <c r="G187" s="417" t="s">
        <v>273</v>
      </c>
      <c r="H187" s="418" t="s">
        <v>410</v>
      </c>
      <c r="I187" s="418" t="s">
        <v>354</v>
      </c>
      <c r="J187" s="322">
        <v>1401.4</v>
      </c>
      <c r="K187" s="322">
        <v>1401.4</v>
      </c>
    </row>
    <row r="188" spans="1:11" ht="38.25" x14ac:dyDescent="0.25">
      <c r="A188" s="369" t="s">
        <v>411</v>
      </c>
      <c r="B188" s="153" t="s">
        <v>392</v>
      </c>
      <c r="C188" s="153" t="s">
        <v>18</v>
      </c>
      <c r="D188" s="397" t="s">
        <v>12</v>
      </c>
      <c r="E188" s="408" t="s">
        <v>412</v>
      </c>
      <c r="F188" s="409" t="s">
        <v>272</v>
      </c>
      <c r="G188" s="409" t="s">
        <v>273</v>
      </c>
      <c r="H188" s="410" t="s">
        <v>274</v>
      </c>
      <c r="I188" s="411"/>
      <c r="J188" s="412">
        <v>50</v>
      </c>
      <c r="K188" s="412">
        <v>50</v>
      </c>
    </row>
    <row r="189" spans="1:11" ht="25.5" x14ac:dyDescent="0.25">
      <c r="A189" s="419" t="s">
        <v>556</v>
      </c>
      <c r="B189" s="156" t="s">
        <v>392</v>
      </c>
      <c r="C189" s="156" t="s">
        <v>18</v>
      </c>
      <c r="D189" s="165" t="s">
        <v>12</v>
      </c>
      <c r="E189" s="400" t="s">
        <v>412</v>
      </c>
      <c r="F189" s="401" t="s">
        <v>7</v>
      </c>
      <c r="G189" s="401" t="s">
        <v>273</v>
      </c>
      <c r="H189" s="402" t="s">
        <v>274</v>
      </c>
      <c r="I189" s="420"/>
      <c r="J189" s="405">
        <v>50</v>
      </c>
      <c r="K189" s="405">
        <v>50</v>
      </c>
    </row>
    <row r="190" spans="1:11" ht="24" x14ac:dyDescent="0.25">
      <c r="A190" s="388" t="s">
        <v>414</v>
      </c>
      <c r="B190" s="156" t="s">
        <v>392</v>
      </c>
      <c r="C190" s="156" t="s">
        <v>18</v>
      </c>
      <c r="D190" s="165" t="s">
        <v>12</v>
      </c>
      <c r="E190" s="390" t="s">
        <v>412</v>
      </c>
      <c r="F190" s="391" t="s">
        <v>7</v>
      </c>
      <c r="G190" s="391" t="s">
        <v>273</v>
      </c>
      <c r="H190" s="392" t="s">
        <v>415</v>
      </c>
      <c r="I190" s="392"/>
      <c r="J190" s="356">
        <v>50</v>
      </c>
      <c r="K190" s="356">
        <v>50</v>
      </c>
    </row>
    <row r="191" spans="1:11" x14ac:dyDescent="0.25">
      <c r="A191" s="388" t="s">
        <v>437</v>
      </c>
      <c r="B191" s="156" t="s">
        <v>392</v>
      </c>
      <c r="C191" s="156" t="s">
        <v>18</v>
      </c>
      <c r="D191" s="165" t="s">
        <v>12</v>
      </c>
      <c r="E191" s="390" t="s">
        <v>412</v>
      </c>
      <c r="F191" s="391" t="s">
        <v>7</v>
      </c>
      <c r="G191" s="391" t="s">
        <v>273</v>
      </c>
      <c r="H191" s="392" t="s">
        <v>415</v>
      </c>
      <c r="I191" s="394" t="s">
        <v>291</v>
      </c>
      <c r="J191" s="356">
        <v>50</v>
      </c>
      <c r="K191" s="356">
        <v>50</v>
      </c>
    </row>
    <row r="192" spans="1:11" ht="22.5" x14ac:dyDescent="0.25">
      <c r="A192" s="374" t="s">
        <v>395</v>
      </c>
      <c r="B192" s="375" t="s">
        <v>392</v>
      </c>
      <c r="C192" s="375" t="s">
        <v>18</v>
      </c>
      <c r="D192" s="376" t="s">
        <v>12</v>
      </c>
      <c r="E192" s="377" t="s">
        <v>412</v>
      </c>
      <c r="F192" s="378" t="s">
        <v>7</v>
      </c>
      <c r="G192" s="378" t="s">
        <v>273</v>
      </c>
      <c r="H192" s="379" t="s">
        <v>415</v>
      </c>
      <c r="I192" s="396" t="s">
        <v>293</v>
      </c>
      <c r="J192" s="357">
        <v>50</v>
      </c>
      <c r="K192" s="357">
        <v>50</v>
      </c>
    </row>
    <row r="193" spans="1:11" x14ac:dyDescent="0.25">
      <c r="A193" s="160" t="s">
        <v>44</v>
      </c>
      <c r="B193" s="153" t="s">
        <v>392</v>
      </c>
      <c r="C193" s="153" t="s">
        <v>18</v>
      </c>
      <c r="D193" s="153" t="s">
        <v>14</v>
      </c>
      <c r="E193" s="421"/>
      <c r="F193" s="422"/>
      <c r="G193" s="422"/>
      <c r="H193" s="423"/>
      <c r="I193" s="153"/>
      <c r="J193" s="310">
        <v>34008.699999999997</v>
      </c>
      <c r="K193" s="310">
        <v>34491.1</v>
      </c>
    </row>
    <row r="194" spans="1:11" ht="24" x14ac:dyDescent="0.25">
      <c r="A194" s="160" t="s">
        <v>393</v>
      </c>
      <c r="B194" s="153" t="s">
        <v>392</v>
      </c>
      <c r="C194" s="153" t="s">
        <v>18</v>
      </c>
      <c r="D194" s="397" t="s">
        <v>14</v>
      </c>
      <c r="E194" s="397" t="s">
        <v>394</v>
      </c>
      <c r="F194" s="398" t="s">
        <v>272</v>
      </c>
      <c r="G194" s="398" t="s">
        <v>273</v>
      </c>
      <c r="H194" s="399" t="s">
        <v>274</v>
      </c>
      <c r="I194" s="399"/>
      <c r="J194" s="333">
        <v>21218.5</v>
      </c>
      <c r="K194" s="333">
        <v>21218.5</v>
      </c>
    </row>
    <row r="195" spans="1:11" x14ac:dyDescent="0.25">
      <c r="A195" s="158" t="s">
        <v>422</v>
      </c>
      <c r="B195" s="159" t="s">
        <v>392</v>
      </c>
      <c r="C195" s="159" t="s">
        <v>18</v>
      </c>
      <c r="D195" s="389" t="s">
        <v>14</v>
      </c>
      <c r="E195" s="389" t="s">
        <v>394</v>
      </c>
      <c r="F195" s="414" t="s">
        <v>272</v>
      </c>
      <c r="G195" s="414" t="s">
        <v>273</v>
      </c>
      <c r="H195" s="415" t="s">
        <v>423</v>
      </c>
      <c r="I195" s="415"/>
      <c r="J195" s="356">
        <v>14917.3</v>
      </c>
      <c r="K195" s="356">
        <v>14917.3</v>
      </c>
    </row>
    <row r="196" spans="1:11" x14ac:dyDescent="0.25">
      <c r="A196" s="388" t="s">
        <v>437</v>
      </c>
      <c r="B196" s="159" t="s">
        <v>392</v>
      </c>
      <c r="C196" s="156" t="s">
        <v>18</v>
      </c>
      <c r="D196" s="165" t="s">
        <v>14</v>
      </c>
      <c r="E196" s="165" t="s">
        <v>394</v>
      </c>
      <c r="F196" s="416" t="s">
        <v>272</v>
      </c>
      <c r="G196" s="416" t="s">
        <v>273</v>
      </c>
      <c r="H196" s="394" t="s">
        <v>423</v>
      </c>
      <c r="I196" s="394" t="s">
        <v>291</v>
      </c>
      <c r="J196" s="356">
        <v>14917.3</v>
      </c>
      <c r="K196" s="356">
        <v>14917.3</v>
      </c>
    </row>
    <row r="197" spans="1:11" ht="22.5" x14ac:dyDescent="0.25">
      <c r="A197" s="374" t="s">
        <v>395</v>
      </c>
      <c r="B197" s="403" t="s">
        <v>392</v>
      </c>
      <c r="C197" s="403" t="s">
        <v>18</v>
      </c>
      <c r="D197" s="404" t="s">
        <v>14</v>
      </c>
      <c r="E197" s="404" t="s">
        <v>394</v>
      </c>
      <c r="F197" s="417" t="s">
        <v>272</v>
      </c>
      <c r="G197" s="417" t="s">
        <v>273</v>
      </c>
      <c r="H197" s="418" t="s">
        <v>423</v>
      </c>
      <c r="I197" s="418" t="s">
        <v>293</v>
      </c>
      <c r="J197" s="357">
        <v>14917.3</v>
      </c>
      <c r="K197" s="357">
        <v>14917.3</v>
      </c>
    </row>
    <row r="198" spans="1:11" x14ac:dyDescent="0.25">
      <c r="A198" s="158" t="s">
        <v>425</v>
      </c>
      <c r="B198" s="159" t="s">
        <v>392</v>
      </c>
      <c r="C198" s="159" t="s">
        <v>18</v>
      </c>
      <c r="D198" s="389" t="s">
        <v>14</v>
      </c>
      <c r="E198" s="389" t="s">
        <v>394</v>
      </c>
      <c r="F198" s="414" t="s">
        <v>272</v>
      </c>
      <c r="G198" s="414" t="s">
        <v>273</v>
      </c>
      <c r="H198" s="415" t="s">
        <v>426</v>
      </c>
      <c r="I198" s="415"/>
      <c r="J198" s="328">
        <v>5949.6</v>
      </c>
      <c r="K198" s="328">
        <v>5949.6</v>
      </c>
    </row>
    <row r="199" spans="1:11" x14ac:dyDescent="0.25">
      <c r="A199" s="388" t="s">
        <v>294</v>
      </c>
      <c r="B199" s="159" t="s">
        <v>392</v>
      </c>
      <c r="C199" s="159" t="s">
        <v>18</v>
      </c>
      <c r="D199" s="389" t="s">
        <v>14</v>
      </c>
      <c r="E199" s="389" t="s">
        <v>394</v>
      </c>
      <c r="F199" s="414" t="s">
        <v>272</v>
      </c>
      <c r="G199" s="414" t="s">
        <v>273</v>
      </c>
      <c r="H199" s="415" t="s">
        <v>426</v>
      </c>
      <c r="I199" s="394" t="s">
        <v>295</v>
      </c>
      <c r="J199" s="350">
        <v>5949.6</v>
      </c>
      <c r="K199" s="350">
        <v>5949.6</v>
      </c>
    </row>
    <row r="200" spans="1:11" ht="33.75" x14ac:dyDescent="0.25">
      <c r="A200" s="374" t="s">
        <v>353</v>
      </c>
      <c r="B200" s="403" t="s">
        <v>392</v>
      </c>
      <c r="C200" s="403" t="s">
        <v>18</v>
      </c>
      <c r="D200" s="404" t="s">
        <v>14</v>
      </c>
      <c r="E200" s="404" t="s">
        <v>394</v>
      </c>
      <c r="F200" s="417" t="s">
        <v>272</v>
      </c>
      <c r="G200" s="417" t="s">
        <v>273</v>
      </c>
      <c r="H200" s="418" t="s">
        <v>426</v>
      </c>
      <c r="I200" s="418" t="s">
        <v>354</v>
      </c>
      <c r="J200" s="328">
        <v>5949.6</v>
      </c>
      <c r="K200" s="328">
        <v>5949.6</v>
      </c>
    </row>
    <row r="201" spans="1:11" x14ac:dyDescent="0.25">
      <c r="A201" s="158" t="s">
        <v>427</v>
      </c>
      <c r="B201" s="159" t="s">
        <v>392</v>
      </c>
      <c r="C201" s="159" t="s">
        <v>18</v>
      </c>
      <c r="D201" s="389" t="s">
        <v>14</v>
      </c>
      <c r="E201" s="389" t="s">
        <v>394</v>
      </c>
      <c r="F201" s="414" t="s">
        <v>272</v>
      </c>
      <c r="G201" s="414" t="s">
        <v>273</v>
      </c>
      <c r="H201" s="415" t="s">
        <v>428</v>
      </c>
      <c r="I201" s="415"/>
      <c r="J201" s="328">
        <v>351.6</v>
      </c>
      <c r="K201" s="328">
        <v>351.6</v>
      </c>
    </row>
    <row r="202" spans="1:11" x14ac:dyDescent="0.25">
      <c r="A202" s="388" t="s">
        <v>437</v>
      </c>
      <c r="B202" s="159" t="s">
        <v>392</v>
      </c>
      <c r="C202" s="156" t="s">
        <v>18</v>
      </c>
      <c r="D202" s="165" t="s">
        <v>14</v>
      </c>
      <c r="E202" s="165" t="s">
        <v>394</v>
      </c>
      <c r="F202" s="416" t="s">
        <v>272</v>
      </c>
      <c r="G202" s="416" t="s">
        <v>273</v>
      </c>
      <c r="H202" s="394" t="s">
        <v>428</v>
      </c>
      <c r="I202" s="394" t="s">
        <v>291</v>
      </c>
      <c r="J202" s="350">
        <v>265.10000000000002</v>
      </c>
      <c r="K202" s="350">
        <v>265.10000000000002</v>
      </c>
    </row>
    <row r="203" spans="1:11" ht="22.5" x14ac:dyDescent="0.25">
      <c r="A203" s="374" t="s">
        <v>292</v>
      </c>
      <c r="B203" s="403" t="s">
        <v>392</v>
      </c>
      <c r="C203" s="403" t="s">
        <v>18</v>
      </c>
      <c r="D203" s="404" t="s">
        <v>14</v>
      </c>
      <c r="E203" s="404" t="s">
        <v>394</v>
      </c>
      <c r="F203" s="417" t="s">
        <v>272</v>
      </c>
      <c r="G203" s="417" t="s">
        <v>273</v>
      </c>
      <c r="H203" s="418" t="s">
        <v>428</v>
      </c>
      <c r="I203" s="418" t="s">
        <v>293</v>
      </c>
      <c r="J203" s="322">
        <v>265.10000000000002</v>
      </c>
      <c r="K203" s="322">
        <v>265.10000000000002</v>
      </c>
    </row>
    <row r="204" spans="1:11" x14ac:dyDescent="0.25">
      <c r="A204" s="388" t="s">
        <v>294</v>
      </c>
      <c r="B204" s="159" t="s">
        <v>392</v>
      </c>
      <c r="C204" s="156" t="s">
        <v>18</v>
      </c>
      <c r="D204" s="165" t="s">
        <v>14</v>
      </c>
      <c r="E204" s="165" t="s">
        <v>394</v>
      </c>
      <c r="F204" s="416" t="s">
        <v>272</v>
      </c>
      <c r="G204" s="416" t="s">
        <v>273</v>
      </c>
      <c r="H204" s="394" t="s">
        <v>428</v>
      </c>
      <c r="I204" s="394" t="s">
        <v>295</v>
      </c>
      <c r="J204" s="350">
        <v>86.5</v>
      </c>
      <c r="K204" s="350">
        <v>86.5</v>
      </c>
    </row>
    <row r="205" spans="1:11" ht="33.75" x14ac:dyDescent="0.25">
      <c r="A205" s="374" t="s">
        <v>429</v>
      </c>
      <c r="B205" s="403" t="s">
        <v>392</v>
      </c>
      <c r="C205" s="403" t="s">
        <v>18</v>
      </c>
      <c r="D205" s="404" t="s">
        <v>14</v>
      </c>
      <c r="E205" s="404" t="s">
        <v>394</v>
      </c>
      <c r="F205" s="417" t="s">
        <v>272</v>
      </c>
      <c r="G205" s="417" t="s">
        <v>273</v>
      </c>
      <c r="H205" s="418" t="s">
        <v>428</v>
      </c>
      <c r="I205" s="418" t="s">
        <v>354</v>
      </c>
      <c r="J205" s="322">
        <v>86.5</v>
      </c>
      <c r="K205" s="322">
        <v>86.5</v>
      </c>
    </row>
    <row r="206" spans="1:11" ht="24" x14ac:dyDescent="0.25">
      <c r="A206" s="160" t="s">
        <v>430</v>
      </c>
      <c r="B206" s="153" t="s">
        <v>392</v>
      </c>
      <c r="C206" s="153" t="s">
        <v>18</v>
      </c>
      <c r="D206" s="397" t="s">
        <v>14</v>
      </c>
      <c r="E206" s="397" t="s">
        <v>431</v>
      </c>
      <c r="F206" s="398" t="s">
        <v>272</v>
      </c>
      <c r="G206" s="398" t="s">
        <v>273</v>
      </c>
      <c r="H206" s="399" t="s">
        <v>274</v>
      </c>
      <c r="I206" s="399"/>
      <c r="J206" s="333">
        <v>12790.2</v>
      </c>
      <c r="K206" s="333">
        <v>13272.599999999999</v>
      </c>
    </row>
    <row r="207" spans="1:11" ht="24" x14ac:dyDescent="0.25">
      <c r="A207" s="158" t="s">
        <v>432</v>
      </c>
      <c r="B207" s="159" t="s">
        <v>392</v>
      </c>
      <c r="C207" s="159" t="s">
        <v>18</v>
      </c>
      <c r="D207" s="389" t="s">
        <v>14</v>
      </c>
      <c r="E207" s="389" t="s">
        <v>431</v>
      </c>
      <c r="F207" s="414" t="s">
        <v>272</v>
      </c>
      <c r="G207" s="414" t="s">
        <v>273</v>
      </c>
      <c r="H207" s="415" t="s">
        <v>359</v>
      </c>
      <c r="I207" s="415"/>
      <c r="J207" s="328">
        <v>1237.5</v>
      </c>
      <c r="K207" s="328">
        <v>1227.8</v>
      </c>
    </row>
    <row r="208" spans="1:11" x14ac:dyDescent="0.25">
      <c r="A208" s="388" t="s">
        <v>437</v>
      </c>
      <c r="B208" s="159" t="s">
        <v>392</v>
      </c>
      <c r="C208" s="156" t="s">
        <v>18</v>
      </c>
      <c r="D208" s="165" t="s">
        <v>14</v>
      </c>
      <c r="E208" s="165" t="s">
        <v>431</v>
      </c>
      <c r="F208" s="416" t="s">
        <v>272</v>
      </c>
      <c r="G208" s="416" t="s">
        <v>273</v>
      </c>
      <c r="H208" s="394" t="s">
        <v>359</v>
      </c>
      <c r="I208" s="394" t="s">
        <v>291</v>
      </c>
      <c r="J208" s="350">
        <v>1237.5</v>
      </c>
      <c r="K208" s="350">
        <v>1227.8</v>
      </c>
    </row>
    <row r="209" spans="1:11" ht="22.5" x14ac:dyDescent="0.25">
      <c r="A209" s="374" t="s">
        <v>395</v>
      </c>
      <c r="B209" s="403" t="s">
        <v>392</v>
      </c>
      <c r="C209" s="403" t="s">
        <v>18</v>
      </c>
      <c r="D209" s="404" t="s">
        <v>14</v>
      </c>
      <c r="E209" s="404" t="s">
        <v>431</v>
      </c>
      <c r="F209" s="417" t="s">
        <v>272</v>
      </c>
      <c r="G209" s="417" t="s">
        <v>273</v>
      </c>
      <c r="H209" s="418" t="s">
        <v>359</v>
      </c>
      <c r="I209" s="418" t="s">
        <v>293</v>
      </c>
      <c r="J209" s="322">
        <v>1237.5</v>
      </c>
      <c r="K209" s="322">
        <v>1227.8</v>
      </c>
    </row>
    <row r="210" spans="1:11" ht="24" x14ac:dyDescent="0.25">
      <c r="A210" s="158" t="s">
        <v>557</v>
      </c>
      <c r="B210" s="159" t="s">
        <v>392</v>
      </c>
      <c r="C210" s="159" t="s">
        <v>18</v>
      </c>
      <c r="D210" s="389" t="s">
        <v>14</v>
      </c>
      <c r="E210" s="400" t="s">
        <v>431</v>
      </c>
      <c r="F210" s="401" t="s">
        <v>272</v>
      </c>
      <c r="G210" s="401" t="s">
        <v>434</v>
      </c>
      <c r="H210" s="402" t="s">
        <v>436</v>
      </c>
      <c r="I210" s="415"/>
      <c r="J210" s="356">
        <v>11552.7</v>
      </c>
      <c r="K210" s="356">
        <v>12044.8</v>
      </c>
    </row>
    <row r="211" spans="1:11" x14ac:dyDescent="0.25">
      <c r="A211" s="388" t="s">
        <v>437</v>
      </c>
      <c r="B211" s="159" t="s">
        <v>392</v>
      </c>
      <c r="C211" s="156" t="s">
        <v>18</v>
      </c>
      <c r="D211" s="165" t="s">
        <v>14</v>
      </c>
      <c r="E211" s="424" t="s">
        <v>431</v>
      </c>
      <c r="F211" s="425" t="s">
        <v>272</v>
      </c>
      <c r="G211" s="425" t="s">
        <v>434</v>
      </c>
      <c r="H211" s="426" t="s">
        <v>436</v>
      </c>
      <c r="I211" s="394" t="s">
        <v>291</v>
      </c>
      <c r="J211" s="356">
        <v>11552.7</v>
      </c>
      <c r="K211" s="356">
        <v>12044.8</v>
      </c>
    </row>
    <row r="212" spans="1:11" ht="22.5" x14ac:dyDescent="0.25">
      <c r="A212" s="427" t="s">
        <v>395</v>
      </c>
      <c r="B212" s="403" t="s">
        <v>392</v>
      </c>
      <c r="C212" s="403" t="s">
        <v>18</v>
      </c>
      <c r="D212" s="404" t="s">
        <v>14</v>
      </c>
      <c r="E212" s="424" t="s">
        <v>431</v>
      </c>
      <c r="F212" s="425" t="s">
        <v>272</v>
      </c>
      <c r="G212" s="425" t="s">
        <v>434</v>
      </c>
      <c r="H212" s="426" t="s">
        <v>436</v>
      </c>
      <c r="I212" s="418" t="s">
        <v>293</v>
      </c>
      <c r="J212" s="357">
        <v>11552.7</v>
      </c>
      <c r="K212" s="357">
        <v>12044.8</v>
      </c>
    </row>
    <row r="213" spans="1:11" x14ac:dyDescent="0.25">
      <c r="A213" s="152" t="s">
        <v>45</v>
      </c>
      <c r="B213" s="153" t="s">
        <v>392</v>
      </c>
      <c r="C213" s="153" t="s">
        <v>18</v>
      </c>
      <c r="D213" s="153" t="s">
        <v>18</v>
      </c>
      <c r="E213" s="428"/>
      <c r="F213" s="429"/>
      <c r="G213" s="429"/>
      <c r="H213" s="430"/>
      <c r="I213" s="156"/>
      <c r="J213" s="363">
        <v>10202.1</v>
      </c>
      <c r="K213" s="363">
        <v>10202.1</v>
      </c>
    </row>
    <row r="214" spans="1:11" ht="25.5" x14ac:dyDescent="0.25">
      <c r="A214" s="311" t="s">
        <v>271</v>
      </c>
      <c r="B214" s="384" t="s">
        <v>392</v>
      </c>
      <c r="C214" s="384" t="s">
        <v>18</v>
      </c>
      <c r="D214" s="385" t="s">
        <v>18</v>
      </c>
      <c r="E214" s="385" t="s">
        <v>10</v>
      </c>
      <c r="F214" s="386" t="s">
        <v>272</v>
      </c>
      <c r="G214" s="386" t="s">
        <v>273</v>
      </c>
      <c r="H214" s="387" t="s">
        <v>274</v>
      </c>
      <c r="I214" s="387"/>
      <c r="J214" s="316">
        <v>10202.1</v>
      </c>
      <c r="K214" s="316">
        <v>10202.1</v>
      </c>
    </row>
    <row r="215" spans="1:11" ht="84" x14ac:dyDescent="0.25">
      <c r="A215" s="388" t="s">
        <v>275</v>
      </c>
      <c r="B215" s="431" t="s">
        <v>392</v>
      </c>
      <c r="C215" s="431" t="s">
        <v>18</v>
      </c>
      <c r="D215" s="432" t="s">
        <v>18</v>
      </c>
      <c r="E215" s="432" t="s">
        <v>10</v>
      </c>
      <c r="F215" s="433" t="s">
        <v>276</v>
      </c>
      <c r="G215" s="433" t="s">
        <v>273</v>
      </c>
      <c r="H215" s="434" t="s">
        <v>274</v>
      </c>
      <c r="I215" s="434"/>
      <c r="J215" s="322">
        <v>10202.1</v>
      </c>
      <c r="K215" s="322">
        <v>10202.1</v>
      </c>
    </row>
    <row r="216" spans="1:11" ht="36" x14ac:dyDescent="0.25">
      <c r="A216" s="388" t="s">
        <v>438</v>
      </c>
      <c r="B216" s="159" t="s">
        <v>392</v>
      </c>
      <c r="C216" s="159" t="s">
        <v>18</v>
      </c>
      <c r="D216" s="389" t="s">
        <v>18</v>
      </c>
      <c r="E216" s="390" t="s">
        <v>10</v>
      </c>
      <c r="F216" s="391" t="s">
        <v>276</v>
      </c>
      <c r="G216" s="391" t="s">
        <v>273</v>
      </c>
      <c r="H216" s="392" t="s">
        <v>439</v>
      </c>
      <c r="I216" s="393"/>
      <c r="J216" s="356">
        <v>5</v>
      </c>
      <c r="K216" s="356">
        <v>5</v>
      </c>
    </row>
    <row r="217" spans="1:11" x14ac:dyDescent="0.25">
      <c r="A217" s="388" t="s">
        <v>437</v>
      </c>
      <c r="B217" s="159" t="s">
        <v>392</v>
      </c>
      <c r="C217" s="159" t="s">
        <v>18</v>
      </c>
      <c r="D217" s="389" t="s">
        <v>18</v>
      </c>
      <c r="E217" s="390" t="s">
        <v>10</v>
      </c>
      <c r="F217" s="391" t="s">
        <v>276</v>
      </c>
      <c r="G217" s="391" t="s">
        <v>273</v>
      </c>
      <c r="H217" s="392" t="s">
        <v>439</v>
      </c>
      <c r="I217" s="393">
        <v>200</v>
      </c>
      <c r="J217" s="356">
        <v>5</v>
      </c>
      <c r="K217" s="356">
        <v>5</v>
      </c>
    </row>
    <row r="218" spans="1:11" ht="22.5" x14ac:dyDescent="0.25">
      <c r="A218" s="374" t="s">
        <v>292</v>
      </c>
      <c r="B218" s="403" t="s">
        <v>392</v>
      </c>
      <c r="C218" s="403" t="s">
        <v>18</v>
      </c>
      <c r="D218" s="404" t="s">
        <v>18</v>
      </c>
      <c r="E218" s="377" t="s">
        <v>10</v>
      </c>
      <c r="F218" s="378" t="s">
        <v>276</v>
      </c>
      <c r="G218" s="378" t="s">
        <v>273</v>
      </c>
      <c r="H218" s="379" t="s">
        <v>439</v>
      </c>
      <c r="I218" s="380">
        <v>240</v>
      </c>
      <c r="J218" s="357">
        <v>5</v>
      </c>
      <c r="K218" s="357">
        <v>5</v>
      </c>
    </row>
    <row r="219" spans="1:11" ht="24" x14ac:dyDescent="0.25">
      <c r="A219" s="158" t="s">
        <v>440</v>
      </c>
      <c r="B219" s="159" t="s">
        <v>392</v>
      </c>
      <c r="C219" s="159" t="s">
        <v>18</v>
      </c>
      <c r="D219" s="389" t="s">
        <v>18</v>
      </c>
      <c r="E219" s="389" t="s">
        <v>10</v>
      </c>
      <c r="F219" s="414" t="s">
        <v>276</v>
      </c>
      <c r="G219" s="414" t="s">
        <v>273</v>
      </c>
      <c r="H219" s="415" t="s">
        <v>441</v>
      </c>
      <c r="I219" s="415"/>
      <c r="J219" s="350">
        <v>10197.1</v>
      </c>
      <c r="K219" s="350">
        <v>10197.1</v>
      </c>
    </row>
    <row r="220" spans="1:11" ht="36" x14ac:dyDescent="0.25">
      <c r="A220" s="388" t="s">
        <v>279</v>
      </c>
      <c r="B220" s="159" t="s">
        <v>392</v>
      </c>
      <c r="C220" s="159" t="s">
        <v>18</v>
      </c>
      <c r="D220" s="389" t="s">
        <v>18</v>
      </c>
      <c r="E220" s="389" t="s">
        <v>10</v>
      </c>
      <c r="F220" s="414" t="s">
        <v>276</v>
      </c>
      <c r="G220" s="414" t="s">
        <v>273</v>
      </c>
      <c r="H220" s="415" t="s">
        <v>441</v>
      </c>
      <c r="I220" s="415" t="s">
        <v>280</v>
      </c>
      <c r="J220" s="328">
        <v>9742.7000000000007</v>
      </c>
      <c r="K220" s="328">
        <v>9742.7000000000007</v>
      </c>
    </row>
    <row r="221" spans="1:11" x14ac:dyDescent="0.25">
      <c r="A221" s="374" t="s">
        <v>281</v>
      </c>
      <c r="B221" s="403" t="s">
        <v>392</v>
      </c>
      <c r="C221" s="403" t="s">
        <v>18</v>
      </c>
      <c r="D221" s="404" t="s">
        <v>18</v>
      </c>
      <c r="E221" s="404" t="s">
        <v>10</v>
      </c>
      <c r="F221" s="417" t="s">
        <v>276</v>
      </c>
      <c r="G221" s="417" t="s">
        <v>273</v>
      </c>
      <c r="H221" s="418" t="s">
        <v>441</v>
      </c>
      <c r="I221" s="418" t="s">
        <v>282</v>
      </c>
      <c r="J221" s="322">
        <v>9742.7000000000007</v>
      </c>
      <c r="K221" s="322">
        <v>9742.7000000000007</v>
      </c>
    </row>
    <row r="222" spans="1:11" x14ac:dyDescent="0.25">
      <c r="A222" s="388" t="s">
        <v>437</v>
      </c>
      <c r="B222" s="156" t="s">
        <v>392</v>
      </c>
      <c r="C222" s="156" t="s">
        <v>18</v>
      </c>
      <c r="D222" s="165" t="s">
        <v>18</v>
      </c>
      <c r="E222" s="390" t="s">
        <v>10</v>
      </c>
      <c r="F222" s="391" t="s">
        <v>276</v>
      </c>
      <c r="G222" s="391" t="s">
        <v>273</v>
      </c>
      <c r="H222" s="392" t="s">
        <v>441</v>
      </c>
      <c r="I222" s="394" t="s">
        <v>291</v>
      </c>
      <c r="J222" s="350">
        <v>454.4</v>
      </c>
      <c r="K222" s="350">
        <v>454.4</v>
      </c>
    </row>
    <row r="223" spans="1:11" ht="22.5" x14ac:dyDescent="0.25">
      <c r="A223" s="374" t="s">
        <v>292</v>
      </c>
      <c r="B223" s="375" t="s">
        <v>392</v>
      </c>
      <c r="C223" s="375" t="s">
        <v>18</v>
      </c>
      <c r="D223" s="376" t="s">
        <v>18</v>
      </c>
      <c r="E223" s="377" t="s">
        <v>10</v>
      </c>
      <c r="F223" s="378" t="s">
        <v>276</v>
      </c>
      <c r="G223" s="378" t="s">
        <v>273</v>
      </c>
      <c r="H223" s="379" t="s">
        <v>441</v>
      </c>
      <c r="I223" s="396" t="s">
        <v>293</v>
      </c>
      <c r="J223" s="342">
        <v>454.4</v>
      </c>
      <c r="K223" s="342">
        <v>454.4</v>
      </c>
    </row>
    <row r="224" spans="1:11" x14ac:dyDescent="0.25">
      <c r="A224" s="152" t="s">
        <v>58</v>
      </c>
      <c r="B224" s="153" t="s">
        <v>392</v>
      </c>
      <c r="C224" s="153" t="s">
        <v>33</v>
      </c>
      <c r="D224" s="153"/>
      <c r="E224" s="381"/>
      <c r="F224" s="382"/>
      <c r="G224" s="382"/>
      <c r="H224" s="383"/>
      <c r="I224" s="153"/>
      <c r="J224" s="310">
        <v>6679.0999999999995</v>
      </c>
      <c r="K224" s="310">
        <v>6627</v>
      </c>
    </row>
    <row r="225" spans="1:11" x14ac:dyDescent="0.25">
      <c r="A225" s="160" t="s">
        <v>59</v>
      </c>
      <c r="B225" s="153" t="s">
        <v>392</v>
      </c>
      <c r="C225" s="153" t="s">
        <v>33</v>
      </c>
      <c r="D225" s="153" t="s">
        <v>14</v>
      </c>
      <c r="E225" s="381"/>
      <c r="F225" s="382"/>
      <c r="G225" s="382"/>
      <c r="H225" s="383"/>
      <c r="I225" s="153"/>
      <c r="J225" s="310">
        <v>1932.2</v>
      </c>
      <c r="K225" s="310">
        <v>1871.9</v>
      </c>
    </row>
    <row r="226" spans="1:11" ht="24" x14ac:dyDescent="0.25">
      <c r="A226" s="407" t="s">
        <v>446</v>
      </c>
      <c r="B226" s="384" t="s">
        <v>392</v>
      </c>
      <c r="C226" s="384" t="s">
        <v>33</v>
      </c>
      <c r="D226" s="385" t="s">
        <v>14</v>
      </c>
      <c r="E226" s="435" t="s">
        <v>447</v>
      </c>
      <c r="F226" s="436" t="s">
        <v>272</v>
      </c>
      <c r="G226" s="436" t="s">
        <v>273</v>
      </c>
      <c r="H226" s="437" t="s">
        <v>274</v>
      </c>
      <c r="I226" s="437"/>
      <c r="J226" s="368">
        <v>1808.7</v>
      </c>
      <c r="K226" s="368">
        <v>1748.4</v>
      </c>
    </row>
    <row r="227" spans="1:11" ht="24" x14ac:dyDescent="0.25">
      <c r="A227" s="388" t="s">
        <v>448</v>
      </c>
      <c r="B227" s="156" t="s">
        <v>392</v>
      </c>
      <c r="C227" s="156" t="s">
        <v>33</v>
      </c>
      <c r="D227" s="165" t="s">
        <v>14</v>
      </c>
      <c r="E227" s="390" t="s">
        <v>447</v>
      </c>
      <c r="F227" s="391" t="s">
        <v>272</v>
      </c>
      <c r="G227" s="391" t="s">
        <v>273</v>
      </c>
      <c r="H227" s="392" t="s">
        <v>449</v>
      </c>
      <c r="I227" s="393"/>
      <c r="J227" s="328">
        <v>1808.7</v>
      </c>
      <c r="K227" s="328">
        <v>1748.4</v>
      </c>
    </row>
    <row r="228" spans="1:11" x14ac:dyDescent="0.25">
      <c r="A228" s="388" t="s">
        <v>338</v>
      </c>
      <c r="B228" s="156" t="s">
        <v>392</v>
      </c>
      <c r="C228" s="156" t="s">
        <v>33</v>
      </c>
      <c r="D228" s="165" t="s">
        <v>14</v>
      </c>
      <c r="E228" s="390" t="s">
        <v>447</v>
      </c>
      <c r="F228" s="391" t="s">
        <v>272</v>
      </c>
      <c r="G228" s="391" t="s">
        <v>273</v>
      </c>
      <c r="H228" s="392" t="s">
        <v>449</v>
      </c>
      <c r="I228" s="393">
        <v>300</v>
      </c>
      <c r="J228" s="350">
        <v>1808.7</v>
      </c>
      <c r="K228" s="350">
        <v>1748.4</v>
      </c>
    </row>
    <row r="229" spans="1:11" ht="22.5" x14ac:dyDescent="0.25">
      <c r="A229" s="374" t="s">
        <v>408</v>
      </c>
      <c r="B229" s="403" t="s">
        <v>392</v>
      </c>
      <c r="C229" s="403" t="s">
        <v>33</v>
      </c>
      <c r="D229" s="404" t="s">
        <v>14</v>
      </c>
      <c r="E229" s="377" t="s">
        <v>447</v>
      </c>
      <c r="F229" s="378" t="s">
        <v>272</v>
      </c>
      <c r="G229" s="378" t="s">
        <v>273</v>
      </c>
      <c r="H229" s="379" t="s">
        <v>449</v>
      </c>
      <c r="I229" s="380">
        <v>320</v>
      </c>
      <c r="J229" s="357">
        <v>1808.7</v>
      </c>
      <c r="K229" s="357">
        <v>1748.4</v>
      </c>
    </row>
    <row r="230" spans="1:11" ht="24" x14ac:dyDescent="0.25">
      <c r="A230" s="160" t="s">
        <v>393</v>
      </c>
      <c r="B230" s="153" t="s">
        <v>392</v>
      </c>
      <c r="C230" s="153" t="s">
        <v>33</v>
      </c>
      <c r="D230" s="397" t="s">
        <v>14</v>
      </c>
      <c r="E230" s="397" t="s">
        <v>394</v>
      </c>
      <c r="F230" s="398" t="s">
        <v>272</v>
      </c>
      <c r="G230" s="398" t="s">
        <v>273</v>
      </c>
      <c r="H230" s="399" t="s">
        <v>274</v>
      </c>
      <c r="I230" s="399"/>
      <c r="J230" s="333">
        <v>123.5</v>
      </c>
      <c r="K230" s="333">
        <v>123.5</v>
      </c>
    </row>
    <row r="231" spans="1:11" ht="36" x14ac:dyDescent="0.25">
      <c r="A231" s="388" t="s">
        <v>451</v>
      </c>
      <c r="B231" s="156" t="s">
        <v>392</v>
      </c>
      <c r="C231" s="156" t="s">
        <v>33</v>
      </c>
      <c r="D231" s="165" t="s">
        <v>14</v>
      </c>
      <c r="E231" s="390" t="s">
        <v>394</v>
      </c>
      <c r="F231" s="391" t="s">
        <v>272</v>
      </c>
      <c r="G231" s="391" t="s">
        <v>273</v>
      </c>
      <c r="H231" s="392" t="s">
        <v>452</v>
      </c>
      <c r="I231" s="393"/>
      <c r="J231" s="328">
        <v>123.5</v>
      </c>
      <c r="K231" s="328">
        <v>123.5</v>
      </c>
    </row>
    <row r="232" spans="1:11" x14ac:dyDescent="0.25">
      <c r="A232" s="388" t="s">
        <v>338</v>
      </c>
      <c r="B232" s="156" t="s">
        <v>392</v>
      </c>
      <c r="C232" s="156" t="s">
        <v>33</v>
      </c>
      <c r="D232" s="165" t="s">
        <v>14</v>
      </c>
      <c r="E232" s="390" t="s">
        <v>394</v>
      </c>
      <c r="F232" s="391" t="s">
        <v>272</v>
      </c>
      <c r="G232" s="391" t="s">
        <v>273</v>
      </c>
      <c r="H232" s="392" t="s">
        <v>452</v>
      </c>
      <c r="I232" s="393">
        <v>300</v>
      </c>
      <c r="J232" s="350">
        <v>123.5</v>
      </c>
      <c r="K232" s="350">
        <v>123.5</v>
      </c>
    </row>
    <row r="233" spans="1:11" ht="22.5" x14ac:dyDescent="0.25">
      <c r="A233" s="374" t="s">
        <v>408</v>
      </c>
      <c r="B233" s="375" t="s">
        <v>392</v>
      </c>
      <c r="C233" s="375" t="s">
        <v>33</v>
      </c>
      <c r="D233" s="376" t="s">
        <v>14</v>
      </c>
      <c r="E233" s="377" t="s">
        <v>394</v>
      </c>
      <c r="F233" s="378" t="s">
        <v>272</v>
      </c>
      <c r="G233" s="378" t="s">
        <v>273</v>
      </c>
      <c r="H233" s="379" t="s">
        <v>452</v>
      </c>
      <c r="I233" s="380">
        <v>320</v>
      </c>
      <c r="J233" s="328">
        <v>123.5</v>
      </c>
      <c r="K233" s="328">
        <v>123.5</v>
      </c>
    </row>
    <row r="234" spans="1:11" x14ac:dyDescent="0.25">
      <c r="A234" s="160" t="s">
        <v>60</v>
      </c>
      <c r="B234" s="153" t="s">
        <v>392</v>
      </c>
      <c r="C234" s="153" t="s">
        <v>33</v>
      </c>
      <c r="D234" s="153" t="s">
        <v>16</v>
      </c>
      <c r="E234" s="381"/>
      <c r="F234" s="382"/>
      <c r="G234" s="382"/>
      <c r="H234" s="383"/>
      <c r="I234" s="153"/>
      <c r="J234" s="310">
        <v>4746.8999999999996</v>
      </c>
      <c r="K234" s="310">
        <v>4755.1000000000004</v>
      </c>
    </row>
    <row r="235" spans="1:11" x14ac:dyDescent="0.25">
      <c r="A235" s="152" t="s">
        <v>379</v>
      </c>
      <c r="B235" s="153" t="s">
        <v>392</v>
      </c>
      <c r="C235" s="153" t="s">
        <v>33</v>
      </c>
      <c r="D235" s="397" t="s">
        <v>16</v>
      </c>
      <c r="E235" s="397" t="s">
        <v>380</v>
      </c>
      <c r="F235" s="398" t="s">
        <v>272</v>
      </c>
      <c r="G235" s="398" t="s">
        <v>273</v>
      </c>
      <c r="H235" s="399" t="s">
        <v>274</v>
      </c>
      <c r="I235" s="399"/>
      <c r="J235" s="333">
        <v>4746.8999999999996</v>
      </c>
      <c r="K235" s="333">
        <v>4755.1000000000004</v>
      </c>
    </row>
    <row r="236" spans="1:11" x14ac:dyDescent="0.25">
      <c r="A236" s="438" t="s">
        <v>60</v>
      </c>
      <c r="B236" s="439" t="s">
        <v>392</v>
      </c>
      <c r="C236" s="439" t="s">
        <v>33</v>
      </c>
      <c r="D236" s="440" t="s">
        <v>16</v>
      </c>
      <c r="E236" s="440" t="s">
        <v>380</v>
      </c>
      <c r="F236" s="441" t="s">
        <v>8</v>
      </c>
      <c r="G236" s="441" t="s">
        <v>273</v>
      </c>
      <c r="H236" s="442" t="s">
        <v>274</v>
      </c>
      <c r="I236" s="443"/>
      <c r="J236" s="357">
        <v>4746.8999999999996</v>
      </c>
      <c r="K236" s="357">
        <v>4755.1000000000004</v>
      </c>
    </row>
    <row r="237" spans="1:11" ht="36" x14ac:dyDescent="0.25">
      <c r="A237" s="388" t="s">
        <v>453</v>
      </c>
      <c r="B237" s="159" t="s">
        <v>392</v>
      </c>
      <c r="C237" s="159" t="s">
        <v>33</v>
      </c>
      <c r="D237" s="389" t="s">
        <v>16</v>
      </c>
      <c r="E237" s="390" t="s">
        <v>380</v>
      </c>
      <c r="F237" s="391" t="s">
        <v>8</v>
      </c>
      <c r="G237" s="391" t="s">
        <v>273</v>
      </c>
      <c r="H237" s="392" t="s">
        <v>454</v>
      </c>
      <c r="I237" s="393"/>
      <c r="J237" s="356">
        <v>2079.5</v>
      </c>
      <c r="K237" s="356">
        <v>2087.8999999999996</v>
      </c>
    </row>
    <row r="238" spans="1:11" ht="24" x14ac:dyDescent="0.25">
      <c r="A238" s="388" t="s">
        <v>402</v>
      </c>
      <c r="B238" s="159" t="s">
        <v>392</v>
      </c>
      <c r="C238" s="159" t="s">
        <v>33</v>
      </c>
      <c r="D238" s="389" t="s">
        <v>16</v>
      </c>
      <c r="E238" s="390" t="s">
        <v>380</v>
      </c>
      <c r="F238" s="391" t="s">
        <v>8</v>
      </c>
      <c r="G238" s="391" t="s">
        <v>273</v>
      </c>
      <c r="H238" s="392" t="s">
        <v>454</v>
      </c>
      <c r="I238" s="393">
        <v>400</v>
      </c>
      <c r="J238" s="356">
        <v>2079.5</v>
      </c>
      <c r="K238" s="356">
        <v>2087.8999999999996</v>
      </c>
    </row>
    <row r="239" spans="1:11" x14ac:dyDescent="0.25">
      <c r="A239" s="444" t="s">
        <v>377</v>
      </c>
      <c r="B239" s="375" t="s">
        <v>392</v>
      </c>
      <c r="C239" s="375" t="s">
        <v>33</v>
      </c>
      <c r="D239" s="376" t="s">
        <v>16</v>
      </c>
      <c r="E239" s="377" t="s">
        <v>380</v>
      </c>
      <c r="F239" s="378" t="s">
        <v>8</v>
      </c>
      <c r="G239" s="378" t="s">
        <v>273</v>
      </c>
      <c r="H239" s="379" t="s">
        <v>454</v>
      </c>
      <c r="I239" s="380">
        <v>410</v>
      </c>
      <c r="J239" s="357">
        <v>2079.5</v>
      </c>
      <c r="K239" s="357">
        <v>2087.8999999999996</v>
      </c>
    </row>
    <row r="240" spans="1:11" ht="36" x14ac:dyDescent="0.25">
      <c r="A240" s="388" t="s">
        <v>455</v>
      </c>
      <c r="B240" s="159" t="s">
        <v>392</v>
      </c>
      <c r="C240" s="159" t="s">
        <v>33</v>
      </c>
      <c r="D240" s="389" t="s">
        <v>16</v>
      </c>
      <c r="E240" s="390" t="s">
        <v>380</v>
      </c>
      <c r="F240" s="391" t="s">
        <v>8</v>
      </c>
      <c r="G240" s="391" t="s">
        <v>273</v>
      </c>
      <c r="H240" s="392" t="s">
        <v>456</v>
      </c>
      <c r="I240" s="393"/>
      <c r="J240" s="356">
        <v>2667.4</v>
      </c>
      <c r="K240" s="356">
        <v>2667.2000000000003</v>
      </c>
    </row>
    <row r="241" spans="1:11" ht="24" x14ac:dyDescent="0.25">
      <c r="A241" s="388" t="s">
        <v>402</v>
      </c>
      <c r="B241" s="159" t="s">
        <v>392</v>
      </c>
      <c r="C241" s="159" t="s">
        <v>33</v>
      </c>
      <c r="D241" s="389" t="s">
        <v>16</v>
      </c>
      <c r="E241" s="390" t="s">
        <v>380</v>
      </c>
      <c r="F241" s="391" t="s">
        <v>8</v>
      </c>
      <c r="G241" s="391" t="s">
        <v>273</v>
      </c>
      <c r="H241" s="392" t="s">
        <v>456</v>
      </c>
      <c r="I241" s="393">
        <v>400</v>
      </c>
      <c r="J241" s="356">
        <v>2667.4</v>
      </c>
      <c r="K241" s="356">
        <v>2667.2000000000003</v>
      </c>
    </row>
    <row r="242" spans="1:11" x14ac:dyDescent="0.25">
      <c r="A242" s="444" t="s">
        <v>377</v>
      </c>
      <c r="B242" s="375" t="s">
        <v>392</v>
      </c>
      <c r="C242" s="375" t="s">
        <v>33</v>
      </c>
      <c r="D242" s="376" t="s">
        <v>16</v>
      </c>
      <c r="E242" s="377" t="s">
        <v>380</v>
      </c>
      <c r="F242" s="378" t="s">
        <v>8</v>
      </c>
      <c r="G242" s="378" t="s">
        <v>273</v>
      </c>
      <c r="H242" s="379" t="s">
        <v>456</v>
      </c>
      <c r="I242" s="380">
        <v>410</v>
      </c>
      <c r="J242" s="357">
        <v>2667.4</v>
      </c>
      <c r="K242" s="357">
        <v>2667.2000000000003</v>
      </c>
    </row>
    <row r="243" spans="1:11" x14ac:dyDescent="0.25">
      <c r="A243" s="374"/>
      <c r="B243" s="375"/>
      <c r="C243" s="375"/>
      <c r="D243" s="376"/>
      <c r="E243" s="377"/>
      <c r="F243" s="378"/>
      <c r="G243" s="378"/>
      <c r="H243" s="379"/>
      <c r="I243" s="380"/>
      <c r="J243" s="357"/>
      <c r="K243" s="357"/>
    </row>
    <row r="244" spans="1:11" ht="24" x14ac:dyDescent="0.25">
      <c r="A244" s="152" t="s">
        <v>457</v>
      </c>
      <c r="B244" s="153" t="s">
        <v>458</v>
      </c>
      <c r="C244" s="153"/>
      <c r="D244" s="153"/>
      <c r="E244" s="381"/>
      <c r="F244" s="382"/>
      <c r="G244" s="382"/>
      <c r="H244" s="383"/>
      <c r="I244" s="153"/>
      <c r="J244" s="310">
        <v>830484.1</v>
      </c>
      <c r="K244" s="310">
        <v>840717.79999999993</v>
      </c>
    </row>
    <row r="245" spans="1:11" x14ac:dyDescent="0.25">
      <c r="A245" s="160" t="s">
        <v>48</v>
      </c>
      <c r="B245" s="163" t="s">
        <v>458</v>
      </c>
      <c r="C245" s="163" t="s">
        <v>22</v>
      </c>
      <c r="D245" s="163"/>
      <c r="E245" s="445"/>
      <c r="F245" s="446"/>
      <c r="G245" s="446"/>
      <c r="H245" s="447"/>
      <c r="I245" s="163"/>
      <c r="J245" s="161">
        <v>705096.4</v>
      </c>
      <c r="K245" s="161">
        <v>718028.7</v>
      </c>
    </row>
    <row r="246" spans="1:11" x14ac:dyDescent="0.25">
      <c r="A246" s="160" t="s">
        <v>49</v>
      </c>
      <c r="B246" s="163" t="s">
        <v>458</v>
      </c>
      <c r="C246" s="163" t="s">
        <v>22</v>
      </c>
      <c r="D246" s="163" t="s">
        <v>10</v>
      </c>
      <c r="E246" s="445"/>
      <c r="F246" s="446"/>
      <c r="G246" s="446"/>
      <c r="H246" s="447"/>
      <c r="I246" s="163"/>
      <c r="J246" s="161">
        <v>318640.5</v>
      </c>
      <c r="K246" s="161">
        <v>326838.90000000002</v>
      </c>
    </row>
    <row r="247" spans="1:11" x14ac:dyDescent="0.25">
      <c r="A247" s="448" t="s">
        <v>558</v>
      </c>
      <c r="B247" s="153" t="s">
        <v>458</v>
      </c>
      <c r="C247" s="153" t="s">
        <v>22</v>
      </c>
      <c r="D247" s="397" t="s">
        <v>10</v>
      </c>
      <c r="E247" s="408" t="s">
        <v>480</v>
      </c>
      <c r="F247" s="409" t="s">
        <v>272</v>
      </c>
      <c r="G247" s="409" t="s">
        <v>273</v>
      </c>
      <c r="H247" s="410" t="s">
        <v>274</v>
      </c>
      <c r="I247" s="410"/>
      <c r="J247" s="412">
        <v>318640.5</v>
      </c>
      <c r="K247" s="412">
        <v>326838.90000000002</v>
      </c>
    </row>
    <row r="248" spans="1:11" x14ac:dyDescent="0.25">
      <c r="A248" s="413" t="s">
        <v>470</v>
      </c>
      <c r="B248" s="156" t="s">
        <v>458</v>
      </c>
      <c r="C248" s="164" t="s">
        <v>22</v>
      </c>
      <c r="D248" s="390" t="s">
        <v>10</v>
      </c>
      <c r="E248" s="390" t="s">
        <v>480</v>
      </c>
      <c r="F248" s="391" t="s">
        <v>272</v>
      </c>
      <c r="G248" s="391" t="s">
        <v>273</v>
      </c>
      <c r="H248" s="392" t="s">
        <v>471</v>
      </c>
      <c r="I248" s="392"/>
      <c r="J248" s="356">
        <v>218301.2</v>
      </c>
      <c r="K248" s="356">
        <v>229963.5</v>
      </c>
    </row>
    <row r="249" spans="1:11" ht="24" x14ac:dyDescent="0.25">
      <c r="A249" s="413" t="s">
        <v>461</v>
      </c>
      <c r="B249" s="159" t="s">
        <v>458</v>
      </c>
      <c r="C249" s="156" t="s">
        <v>22</v>
      </c>
      <c r="D249" s="165" t="s">
        <v>10</v>
      </c>
      <c r="E249" s="390" t="s">
        <v>480</v>
      </c>
      <c r="F249" s="391" t="s">
        <v>272</v>
      </c>
      <c r="G249" s="391" t="s">
        <v>273</v>
      </c>
      <c r="H249" s="392" t="s">
        <v>471</v>
      </c>
      <c r="I249" s="392" t="s">
        <v>462</v>
      </c>
      <c r="J249" s="328">
        <v>218301.2</v>
      </c>
      <c r="K249" s="328">
        <v>229963.5</v>
      </c>
    </row>
    <row r="250" spans="1:11" x14ac:dyDescent="0.25">
      <c r="A250" s="449" t="s">
        <v>463</v>
      </c>
      <c r="B250" s="375" t="s">
        <v>458</v>
      </c>
      <c r="C250" s="375" t="s">
        <v>22</v>
      </c>
      <c r="D250" s="376" t="s">
        <v>10</v>
      </c>
      <c r="E250" s="377" t="s">
        <v>480</v>
      </c>
      <c r="F250" s="378" t="s">
        <v>272</v>
      </c>
      <c r="G250" s="378" t="s">
        <v>273</v>
      </c>
      <c r="H250" s="379" t="s">
        <v>471</v>
      </c>
      <c r="I250" s="379" t="s">
        <v>464</v>
      </c>
      <c r="J250" s="322">
        <v>218301.2</v>
      </c>
      <c r="K250" s="322">
        <v>229963.5</v>
      </c>
    </row>
    <row r="251" spans="1:11" x14ac:dyDescent="0.25">
      <c r="A251" s="413" t="s">
        <v>341</v>
      </c>
      <c r="B251" s="156" t="s">
        <v>458</v>
      </c>
      <c r="C251" s="164" t="s">
        <v>22</v>
      </c>
      <c r="D251" s="390" t="s">
        <v>10</v>
      </c>
      <c r="E251" s="390" t="s">
        <v>480</v>
      </c>
      <c r="F251" s="391" t="s">
        <v>272</v>
      </c>
      <c r="G251" s="391" t="s">
        <v>273</v>
      </c>
      <c r="H251" s="392" t="s">
        <v>342</v>
      </c>
      <c r="I251" s="392"/>
      <c r="J251" s="356">
        <v>100339.3</v>
      </c>
      <c r="K251" s="356">
        <v>96875.400000000009</v>
      </c>
    </row>
    <row r="252" spans="1:11" ht="24" x14ac:dyDescent="0.25">
      <c r="A252" s="413" t="s">
        <v>461</v>
      </c>
      <c r="B252" s="159" t="s">
        <v>458</v>
      </c>
      <c r="C252" s="156" t="s">
        <v>22</v>
      </c>
      <c r="D252" s="165" t="s">
        <v>10</v>
      </c>
      <c r="E252" s="390" t="s">
        <v>480</v>
      </c>
      <c r="F252" s="391" t="s">
        <v>272</v>
      </c>
      <c r="G252" s="391" t="s">
        <v>273</v>
      </c>
      <c r="H252" s="392" t="s">
        <v>342</v>
      </c>
      <c r="I252" s="392" t="s">
        <v>462</v>
      </c>
      <c r="J252" s="356">
        <v>100339.3</v>
      </c>
      <c r="K252" s="356">
        <v>96875.400000000009</v>
      </c>
    </row>
    <row r="253" spans="1:11" x14ac:dyDescent="0.25">
      <c r="A253" s="449" t="s">
        <v>463</v>
      </c>
      <c r="B253" s="375" t="s">
        <v>458</v>
      </c>
      <c r="C253" s="375" t="s">
        <v>22</v>
      </c>
      <c r="D253" s="376" t="s">
        <v>10</v>
      </c>
      <c r="E253" s="377" t="s">
        <v>480</v>
      </c>
      <c r="F253" s="378" t="s">
        <v>272</v>
      </c>
      <c r="G253" s="378" t="s">
        <v>273</v>
      </c>
      <c r="H253" s="379" t="s">
        <v>342</v>
      </c>
      <c r="I253" s="379" t="s">
        <v>464</v>
      </c>
      <c r="J253" s="357">
        <v>100339.3</v>
      </c>
      <c r="K253" s="357">
        <v>96875.400000000009</v>
      </c>
    </row>
    <row r="254" spans="1:11" x14ac:dyDescent="0.25">
      <c r="A254" s="160" t="s">
        <v>50</v>
      </c>
      <c r="B254" s="163" t="s">
        <v>458</v>
      </c>
      <c r="C254" s="163" t="s">
        <v>22</v>
      </c>
      <c r="D254" s="163" t="s">
        <v>12</v>
      </c>
      <c r="E254" s="445"/>
      <c r="F254" s="446"/>
      <c r="G254" s="446"/>
      <c r="H254" s="447"/>
      <c r="I254" s="163"/>
      <c r="J254" s="161">
        <v>299150.5</v>
      </c>
      <c r="K254" s="161">
        <v>313289.60000000003</v>
      </c>
    </row>
    <row r="255" spans="1:11" x14ac:dyDescent="0.25">
      <c r="A255" s="448" t="s">
        <v>479</v>
      </c>
      <c r="B255" s="384" t="s">
        <v>458</v>
      </c>
      <c r="C255" s="384" t="s">
        <v>22</v>
      </c>
      <c r="D255" s="385" t="s">
        <v>12</v>
      </c>
      <c r="E255" s="408" t="s">
        <v>480</v>
      </c>
      <c r="F255" s="409" t="s">
        <v>272</v>
      </c>
      <c r="G255" s="409" t="s">
        <v>273</v>
      </c>
      <c r="H255" s="410" t="s">
        <v>274</v>
      </c>
      <c r="I255" s="410"/>
      <c r="J255" s="412">
        <v>299150.5</v>
      </c>
      <c r="K255" s="412">
        <v>313289.60000000003</v>
      </c>
    </row>
    <row r="256" spans="1:11" ht="48" x14ac:dyDescent="0.25">
      <c r="A256" s="450" t="s">
        <v>481</v>
      </c>
      <c r="B256" s="159" t="s">
        <v>458</v>
      </c>
      <c r="C256" s="159" t="s">
        <v>22</v>
      </c>
      <c r="D256" s="389" t="s">
        <v>12</v>
      </c>
      <c r="E256" s="400" t="s">
        <v>480</v>
      </c>
      <c r="F256" s="401" t="s">
        <v>272</v>
      </c>
      <c r="G256" s="401" t="s">
        <v>273</v>
      </c>
      <c r="H256" s="402" t="s">
        <v>482</v>
      </c>
      <c r="I256" s="402"/>
      <c r="J256" s="328">
        <v>265.89999999999998</v>
      </c>
      <c r="K256" s="328">
        <v>276.5</v>
      </c>
    </row>
    <row r="257" spans="1:11" ht="24" x14ac:dyDescent="0.25">
      <c r="A257" s="413" t="s">
        <v>461</v>
      </c>
      <c r="B257" s="159" t="s">
        <v>458</v>
      </c>
      <c r="C257" s="159" t="s">
        <v>22</v>
      </c>
      <c r="D257" s="389" t="s">
        <v>12</v>
      </c>
      <c r="E257" s="390" t="s">
        <v>480</v>
      </c>
      <c r="F257" s="391" t="s">
        <v>272</v>
      </c>
      <c r="G257" s="391" t="s">
        <v>273</v>
      </c>
      <c r="H257" s="392" t="s">
        <v>482</v>
      </c>
      <c r="I257" s="392" t="s">
        <v>462</v>
      </c>
      <c r="J257" s="350">
        <v>265.89999999999998</v>
      </c>
      <c r="K257" s="350">
        <v>276.5</v>
      </c>
    </row>
    <row r="258" spans="1:11" x14ac:dyDescent="0.25">
      <c r="A258" s="449" t="s">
        <v>463</v>
      </c>
      <c r="B258" s="403" t="s">
        <v>458</v>
      </c>
      <c r="C258" s="403" t="s">
        <v>22</v>
      </c>
      <c r="D258" s="404" t="s">
        <v>12</v>
      </c>
      <c r="E258" s="377" t="s">
        <v>480</v>
      </c>
      <c r="F258" s="378" t="s">
        <v>272</v>
      </c>
      <c r="G258" s="378" t="s">
        <v>273</v>
      </c>
      <c r="H258" s="379" t="s">
        <v>482</v>
      </c>
      <c r="I258" s="379" t="s">
        <v>464</v>
      </c>
      <c r="J258" s="328">
        <v>265.89999999999998</v>
      </c>
      <c r="K258" s="328">
        <v>276.5</v>
      </c>
    </row>
    <row r="259" spans="1:11" x14ac:dyDescent="0.25">
      <c r="A259" s="413" t="s">
        <v>470</v>
      </c>
      <c r="B259" s="156" t="s">
        <v>458</v>
      </c>
      <c r="C259" s="164" t="s">
        <v>22</v>
      </c>
      <c r="D259" s="390" t="s">
        <v>12</v>
      </c>
      <c r="E259" s="390" t="s">
        <v>480</v>
      </c>
      <c r="F259" s="391" t="s">
        <v>272</v>
      </c>
      <c r="G259" s="391" t="s">
        <v>273</v>
      </c>
      <c r="H259" s="392" t="s">
        <v>471</v>
      </c>
      <c r="I259" s="392"/>
      <c r="J259" s="356">
        <v>239101.9</v>
      </c>
      <c r="K259" s="356">
        <v>255621.7</v>
      </c>
    </row>
    <row r="260" spans="1:11" ht="24" x14ac:dyDescent="0.25">
      <c r="A260" s="413" t="s">
        <v>461</v>
      </c>
      <c r="B260" s="159" t="s">
        <v>458</v>
      </c>
      <c r="C260" s="156" t="s">
        <v>22</v>
      </c>
      <c r="D260" s="165" t="s">
        <v>12</v>
      </c>
      <c r="E260" s="390" t="s">
        <v>480</v>
      </c>
      <c r="F260" s="391" t="s">
        <v>272</v>
      </c>
      <c r="G260" s="391" t="s">
        <v>273</v>
      </c>
      <c r="H260" s="392" t="s">
        <v>471</v>
      </c>
      <c r="I260" s="392" t="s">
        <v>462</v>
      </c>
      <c r="J260" s="328">
        <v>239101.9</v>
      </c>
      <c r="K260" s="328">
        <v>255621.7</v>
      </c>
    </row>
    <row r="261" spans="1:11" x14ac:dyDescent="0.25">
      <c r="A261" s="449" t="s">
        <v>463</v>
      </c>
      <c r="B261" s="375" t="s">
        <v>458</v>
      </c>
      <c r="C261" s="375" t="s">
        <v>22</v>
      </c>
      <c r="D261" s="376" t="s">
        <v>12</v>
      </c>
      <c r="E261" s="377" t="s">
        <v>480</v>
      </c>
      <c r="F261" s="378" t="s">
        <v>272</v>
      </c>
      <c r="G261" s="378" t="s">
        <v>273</v>
      </c>
      <c r="H261" s="379" t="s">
        <v>471</v>
      </c>
      <c r="I261" s="379" t="s">
        <v>464</v>
      </c>
      <c r="J261" s="322">
        <v>239101.9</v>
      </c>
      <c r="K261" s="322">
        <v>255621.7</v>
      </c>
    </row>
    <row r="262" spans="1:11" x14ac:dyDescent="0.25">
      <c r="A262" s="413" t="s">
        <v>341</v>
      </c>
      <c r="B262" s="156" t="s">
        <v>458</v>
      </c>
      <c r="C262" s="164" t="s">
        <v>22</v>
      </c>
      <c r="D262" s="390" t="s">
        <v>12</v>
      </c>
      <c r="E262" s="390" t="s">
        <v>480</v>
      </c>
      <c r="F262" s="391" t="s">
        <v>272</v>
      </c>
      <c r="G262" s="391" t="s">
        <v>273</v>
      </c>
      <c r="H262" s="392" t="s">
        <v>342</v>
      </c>
      <c r="I262" s="392"/>
      <c r="J262" s="356">
        <v>59782.7</v>
      </c>
      <c r="K262" s="356">
        <v>57391.4</v>
      </c>
    </row>
    <row r="263" spans="1:11" ht="24" x14ac:dyDescent="0.25">
      <c r="A263" s="413" t="s">
        <v>461</v>
      </c>
      <c r="B263" s="159" t="s">
        <v>458</v>
      </c>
      <c r="C263" s="156" t="s">
        <v>22</v>
      </c>
      <c r="D263" s="165" t="s">
        <v>12</v>
      </c>
      <c r="E263" s="390" t="s">
        <v>480</v>
      </c>
      <c r="F263" s="391" t="s">
        <v>272</v>
      </c>
      <c r="G263" s="391" t="s">
        <v>273</v>
      </c>
      <c r="H263" s="392" t="s">
        <v>342</v>
      </c>
      <c r="I263" s="392" t="s">
        <v>462</v>
      </c>
      <c r="J263" s="356">
        <v>59782.7</v>
      </c>
      <c r="K263" s="356">
        <v>57391.4</v>
      </c>
    </row>
    <row r="264" spans="1:11" x14ac:dyDescent="0.25">
      <c r="A264" s="449" t="s">
        <v>463</v>
      </c>
      <c r="B264" s="375" t="s">
        <v>458</v>
      </c>
      <c r="C264" s="375" t="s">
        <v>22</v>
      </c>
      <c r="D264" s="376" t="s">
        <v>12</v>
      </c>
      <c r="E264" s="377" t="s">
        <v>480</v>
      </c>
      <c r="F264" s="378" t="s">
        <v>272</v>
      </c>
      <c r="G264" s="378" t="s">
        <v>273</v>
      </c>
      <c r="H264" s="379" t="s">
        <v>342</v>
      </c>
      <c r="I264" s="379" t="s">
        <v>464</v>
      </c>
      <c r="J264" s="357">
        <v>59782.7</v>
      </c>
      <c r="K264" s="357">
        <v>57391.4</v>
      </c>
    </row>
    <row r="265" spans="1:11" x14ac:dyDescent="0.25">
      <c r="A265" s="160" t="s">
        <v>51</v>
      </c>
      <c r="B265" s="153" t="s">
        <v>458</v>
      </c>
      <c r="C265" s="153" t="s">
        <v>22</v>
      </c>
      <c r="D265" s="153" t="s">
        <v>14</v>
      </c>
      <c r="E265" s="381"/>
      <c r="F265" s="382"/>
      <c r="G265" s="382"/>
      <c r="H265" s="383"/>
      <c r="I265" s="153"/>
      <c r="J265" s="310">
        <v>83083.899999999994</v>
      </c>
      <c r="K265" s="310">
        <v>73728.7</v>
      </c>
    </row>
    <row r="266" spans="1:11" ht="24" x14ac:dyDescent="0.25">
      <c r="A266" s="407" t="s">
        <v>492</v>
      </c>
      <c r="B266" s="153" t="s">
        <v>458</v>
      </c>
      <c r="C266" s="153" t="s">
        <v>22</v>
      </c>
      <c r="D266" s="397" t="s">
        <v>14</v>
      </c>
      <c r="E266" s="435" t="s">
        <v>26</v>
      </c>
      <c r="F266" s="436" t="s">
        <v>272</v>
      </c>
      <c r="G266" s="436" t="s">
        <v>273</v>
      </c>
      <c r="H266" s="437" t="s">
        <v>274</v>
      </c>
      <c r="I266" s="437"/>
      <c r="J266" s="368">
        <v>8460.2000000000007</v>
      </c>
      <c r="K266" s="368">
        <v>0</v>
      </c>
    </row>
    <row r="267" spans="1:11" ht="24" x14ac:dyDescent="0.25">
      <c r="A267" s="158" t="s">
        <v>559</v>
      </c>
      <c r="B267" s="156" t="s">
        <v>458</v>
      </c>
      <c r="C267" s="156" t="s">
        <v>22</v>
      </c>
      <c r="D267" s="165" t="s">
        <v>14</v>
      </c>
      <c r="E267" s="400" t="s">
        <v>26</v>
      </c>
      <c r="F267" s="401" t="s">
        <v>272</v>
      </c>
      <c r="G267" s="401" t="s">
        <v>273</v>
      </c>
      <c r="H267" s="394" t="s">
        <v>560</v>
      </c>
      <c r="I267" s="402"/>
      <c r="J267" s="356">
        <v>8460.2000000000007</v>
      </c>
      <c r="K267" s="356">
        <v>0</v>
      </c>
    </row>
    <row r="268" spans="1:11" ht="24" x14ac:dyDescent="0.25">
      <c r="A268" s="413" t="s">
        <v>461</v>
      </c>
      <c r="B268" s="156" t="s">
        <v>458</v>
      </c>
      <c r="C268" s="156" t="s">
        <v>22</v>
      </c>
      <c r="D268" s="165" t="s">
        <v>14</v>
      </c>
      <c r="E268" s="390" t="s">
        <v>26</v>
      </c>
      <c r="F268" s="391" t="s">
        <v>272</v>
      </c>
      <c r="G268" s="391" t="s">
        <v>273</v>
      </c>
      <c r="H268" s="392" t="s">
        <v>560</v>
      </c>
      <c r="I268" s="392" t="s">
        <v>462</v>
      </c>
      <c r="J268" s="328">
        <v>8460.2000000000007</v>
      </c>
      <c r="K268" s="328">
        <v>0</v>
      </c>
    </row>
    <row r="269" spans="1:11" x14ac:dyDescent="0.25">
      <c r="A269" s="451" t="s">
        <v>463</v>
      </c>
      <c r="B269" s="375" t="s">
        <v>458</v>
      </c>
      <c r="C269" s="375" t="s">
        <v>22</v>
      </c>
      <c r="D269" s="376" t="s">
        <v>14</v>
      </c>
      <c r="E269" s="377" t="s">
        <v>26</v>
      </c>
      <c r="F269" s="378" t="s">
        <v>272</v>
      </c>
      <c r="G269" s="378" t="s">
        <v>273</v>
      </c>
      <c r="H269" s="379" t="s">
        <v>560</v>
      </c>
      <c r="I269" s="379" t="s">
        <v>464</v>
      </c>
      <c r="J269" s="322">
        <v>8460.2000000000007</v>
      </c>
      <c r="K269" s="322">
        <v>0</v>
      </c>
    </row>
    <row r="270" spans="1:11" x14ac:dyDescent="0.25">
      <c r="A270" s="448" t="s">
        <v>479</v>
      </c>
      <c r="B270" s="384" t="s">
        <v>458</v>
      </c>
      <c r="C270" s="384" t="s">
        <v>22</v>
      </c>
      <c r="D270" s="385" t="s">
        <v>14</v>
      </c>
      <c r="E270" s="408" t="s">
        <v>480</v>
      </c>
      <c r="F270" s="409" t="s">
        <v>272</v>
      </c>
      <c r="G270" s="409" t="s">
        <v>273</v>
      </c>
      <c r="H270" s="410" t="s">
        <v>274</v>
      </c>
      <c r="I270" s="410"/>
      <c r="J270" s="412">
        <v>74623.7</v>
      </c>
      <c r="K270" s="412">
        <v>73728.7</v>
      </c>
    </row>
    <row r="271" spans="1:11" x14ac:dyDescent="0.25">
      <c r="A271" s="413" t="s">
        <v>470</v>
      </c>
      <c r="B271" s="156" t="s">
        <v>458</v>
      </c>
      <c r="C271" s="164" t="s">
        <v>22</v>
      </c>
      <c r="D271" s="390" t="s">
        <v>14</v>
      </c>
      <c r="E271" s="390" t="s">
        <v>480</v>
      </c>
      <c r="F271" s="391" t="s">
        <v>272</v>
      </c>
      <c r="G271" s="391" t="s">
        <v>273</v>
      </c>
      <c r="H271" s="392" t="s">
        <v>471</v>
      </c>
      <c r="I271" s="392"/>
      <c r="J271" s="356">
        <v>21354.2</v>
      </c>
      <c r="K271" s="356">
        <v>21648.799999999999</v>
      </c>
    </row>
    <row r="272" spans="1:11" ht="24" x14ac:dyDescent="0.25">
      <c r="A272" s="413" t="s">
        <v>461</v>
      </c>
      <c r="B272" s="159" t="s">
        <v>458</v>
      </c>
      <c r="C272" s="156" t="s">
        <v>22</v>
      </c>
      <c r="D272" s="165" t="s">
        <v>14</v>
      </c>
      <c r="E272" s="390" t="s">
        <v>480</v>
      </c>
      <c r="F272" s="391" t="s">
        <v>272</v>
      </c>
      <c r="G272" s="391" t="s">
        <v>273</v>
      </c>
      <c r="H272" s="392" t="s">
        <v>471</v>
      </c>
      <c r="I272" s="392" t="s">
        <v>462</v>
      </c>
      <c r="J272" s="328">
        <v>21354.2</v>
      </c>
      <c r="K272" s="328">
        <v>21648.799999999999</v>
      </c>
    </row>
    <row r="273" spans="1:11" x14ac:dyDescent="0.25">
      <c r="A273" s="449" t="s">
        <v>463</v>
      </c>
      <c r="B273" s="375" t="s">
        <v>458</v>
      </c>
      <c r="C273" s="375" t="s">
        <v>22</v>
      </c>
      <c r="D273" s="376" t="s">
        <v>14</v>
      </c>
      <c r="E273" s="377" t="s">
        <v>480</v>
      </c>
      <c r="F273" s="378" t="s">
        <v>272</v>
      </c>
      <c r="G273" s="378" t="s">
        <v>273</v>
      </c>
      <c r="H273" s="379" t="s">
        <v>471</v>
      </c>
      <c r="I273" s="379" t="s">
        <v>464</v>
      </c>
      <c r="J273" s="322">
        <v>21354.2</v>
      </c>
      <c r="K273" s="322">
        <v>21648.799999999999</v>
      </c>
    </row>
    <row r="274" spans="1:11" x14ac:dyDescent="0.25">
      <c r="A274" s="413" t="s">
        <v>341</v>
      </c>
      <c r="B274" s="156" t="s">
        <v>458</v>
      </c>
      <c r="C274" s="164" t="s">
        <v>22</v>
      </c>
      <c r="D274" s="390" t="s">
        <v>14</v>
      </c>
      <c r="E274" s="390" t="s">
        <v>480</v>
      </c>
      <c r="F274" s="391" t="s">
        <v>272</v>
      </c>
      <c r="G274" s="391" t="s">
        <v>273</v>
      </c>
      <c r="H274" s="392" t="s">
        <v>342</v>
      </c>
      <c r="I274" s="392"/>
      <c r="J274" s="356">
        <v>53269.5</v>
      </c>
      <c r="K274" s="356">
        <v>52079.9</v>
      </c>
    </row>
    <row r="275" spans="1:11" ht="24" x14ac:dyDescent="0.25">
      <c r="A275" s="413" t="s">
        <v>461</v>
      </c>
      <c r="B275" s="159" t="s">
        <v>458</v>
      </c>
      <c r="C275" s="156" t="s">
        <v>22</v>
      </c>
      <c r="D275" s="165" t="s">
        <v>14</v>
      </c>
      <c r="E275" s="390" t="s">
        <v>480</v>
      </c>
      <c r="F275" s="391" t="s">
        <v>272</v>
      </c>
      <c r="G275" s="391" t="s">
        <v>273</v>
      </c>
      <c r="H275" s="392" t="s">
        <v>342</v>
      </c>
      <c r="I275" s="392" t="s">
        <v>462</v>
      </c>
      <c r="J275" s="356">
        <v>53269.5</v>
      </c>
      <c r="K275" s="356">
        <v>52079.9</v>
      </c>
    </row>
    <row r="276" spans="1:11" x14ac:dyDescent="0.25">
      <c r="A276" s="449" t="s">
        <v>463</v>
      </c>
      <c r="B276" s="375" t="s">
        <v>458</v>
      </c>
      <c r="C276" s="375" t="s">
        <v>22</v>
      </c>
      <c r="D276" s="376" t="s">
        <v>14</v>
      </c>
      <c r="E276" s="377" t="s">
        <v>480</v>
      </c>
      <c r="F276" s="378" t="s">
        <v>272</v>
      </c>
      <c r="G276" s="378" t="s">
        <v>273</v>
      </c>
      <c r="H276" s="379" t="s">
        <v>342</v>
      </c>
      <c r="I276" s="379" t="s">
        <v>464</v>
      </c>
      <c r="J276" s="357">
        <v>46295.9</v>
      </c>
      <c r="K276" s="357">
        <v>45629.1</v>
      </c>
    </row>
    <row r="277" spans="1:11" x14ac:dyDescent="0.25">
      <c r="A277" s="451" t="s">
        <v>488</v>
      </c>
      <c r="B277" s="375" t="s">
        <v>458</v>
      </c>
      <c r="C277" s="375" t="s">
        <v>22</v>
      </c>
      <c r="D277" s="376" t="s">
        <v>14</v>
      </c>
      <c r="E277" s="377" t="s">
        <v>480</v>
      </c>
      <c r="F277" s="378" t="s">
        <v>272</v>
      </c>
      <c r="G277" s="378" t="s">
        <v>273</v>
      </c>
      <c r="H277" s="379" t="s">
        <v>342</v>
      </c>
      <c r="I277" s="379" t="s">
        <v>489</v>
      </c>
      <c r="J277" s="357">
        <v>6973.6</v>
      </c>
      <c r="K277" s="357">
        <v>6450.8</v>
      </c>
    </row>
    <row r="278" spans="1:11" x14ac:dyDescent="0.25">
      <c r="A278" s="160" t="s">
        <v>52</v>
      </c>
      <c r="B278" s="153" t="s">
        <v>458</v>
      </c>
      <c r="C278" s="153" t="s">
        <v>22</v>
      </c>
      <c r="D278" s="153" t="s">
        <v>22</v>
      </c>
      <c r="E278" s="381"/>
      <c r="F278" s="382"/>
      <c r="G278" s="382"/>
      <c r="H278" s="383"/>
      <c r="I278" s="153"/>
      <c r="J278" s="310">
        <v>4221.5</v>
      </c>
      <c r="K278" s="310">
        <v>4171.5</v>
      </c>
    </row>
    <row r="279" spans="1:11" ht="36" x14ac:dyDescent="0.25">
      <c r="A279" s="407" t="s">
        <v>498</v>
      </c>
      <c r="B279" s="153" t="s">
        <v>458</v>
      </c>
      <c r="C279" s="153" t="s">
        <v>22</v>
      </c>
      <c r="D279" s="397" t="s">
        <v>22</v>
      </c>
      <c r="E279" s="435" t="s">
        <v>31</v>
      </c>
      <c r="F279" s="436" t="s">
        <v>272</v>
      </c>
      <c r="G279" s="436" t="s">
        <v>273</v>
      </c>
      <c r="H279" s="437" t="s">
        <v>274</v>
      </c>
      <c r="I279" s="437"/>
      <c r="J279" s="368">
        <v>50</v>
      </c>
      <c r="K279" s="368">
        <v>0</v>
      </c>
    </row>
    <row r="280" spans="1:11" x14ac:dyDescent="0.25">
      <c r="A280" s="158" t="s">
        <v>496</v>
      </c>
      <c r="B280" s="156" t="s">
        <v>458</v>
      </c>
      <c r="C280" s="156" t="s">
        <v>22</v>
      </c>
      <c r="D280" s="165" t="s">
        <v>22</v>
      </c>
      <c r="E280" s="400" t="s">
        <v>31</v>
      </c>
      <c r="F280" s="401" t="s">
        <v>272</v>
      </c>
      <c r="G280" s="401" t="s">
        <v>273</v>
      </c>
      <c r="H280" s="394" t="s">
        <v>497</v>
      </c>
      <c r="I280" s="402"/>
      <c r="J280" s="356">
        <v>50</v>
      </c>
      <c r="K280" s="356">
        <v>0</v>
      </c>
    </row>
    <row r="281" spans="1:11" ht="24" x14ac:dyDescent="0.25">
      <c r="A281" s="413" t="s">
        <v>461</v>
      </c>
      <c r="B281" s="156" t="s">
        <v>458</v>
      </c>
      <c r="C281" s="156" t="s">
        <v>22</v>
      </c>
      <c r="D281" s="165" t="s">
        <v>22</v>
      </c>
      <c r="E281" s="390" t="s">
        <v>31</v>
      </c>
      <c r="F281" s="391" t="s">
        <v>272</v>
      </c>
      <c r="G281" s="391" t="s">
        <v>273</v>
      </c>
      <c r="H281" s="392" t="s">
        <v>497</v>
      </c>
      <c r="I281" s="392" t="s">
        <v>462</v>
      </c>
      <c r="J281" s="328">
        <v>50</v>
      </c>
      <c r="K281" s="328">
        <v>0</v>
      </c>
    </row>
    <row r="282" spans="1:11" x14ac:dyDescent="0.25">
      <c r="A282" s="451" t="s">
        <v>463</v>
      </c>
      <c r="B282" s="375" t="s">
        <v>458</v>
      </c>
      <c r="C282" s="375" t="s">
        <v>22</v>
      </c>
      <c r="D282" s="376" t="s">
        <v>22</v>
      </c>
      <c r="E282" s="377" t="s">
        <v>31</v>
      </c>
      <c r="F282" s="378" t="s">
        <v>272</v>
      </c>
      <c r="G282" s="378" t="s">
        <v>273</v>
      </c>
      <c r="H282" s="379" t="s">
        <v>497</v>
      </c>
      <c r="I282" s="379" t="s">
        <v>464</v>
      </c>
      <c r="J282" s="322">
        <v>50</v>
      </c>
      <c r="K282" s="322">
        <v>0</v>
      </c>
    </row>
    <row r="283" spans="1:11" x14ac:dyDescent="0.25">
      <c r="A283" s="448" t="s">
        <v>479</v>
      </c>
      <c r="B283" s="384" t="s">
        <v>458</v>
      </c>
      <c r="C283" s="384" t="s">
        <v>22</v>
      </c>
      <c r="D283" s="385" t="s">
        <v>22</v>
      </c>
      <c r="E283" s="408" t="s">
        <v>480</v>
      </c>
      <c r="F283" s="409" t="s">
        <v>272</v>
      </c>
      <c r="G283" s="409" t="s">
        <v>273</v>
      </c>
      <c r="H283" s="410" t="s">
        <v>274</v>
      </c>
      <c r="I283" s="410"/>
      <c r="J283" s="412">
        <v>4171.5</v>
      </c>
      <c r="K283" s="412">
        <v>4171.5</v>
      </c>
    </row>
    <row r="284" spans="1:11" ht="36" x14ac:dyDescent="0.25">
      <c r="A284" s="158" t="s">
        <v>494</v>
      </c>
      <c r="B284" s="156" t="s">
        <v>458</v>
      </c>
      <c r="C284" s="164" t="s">
        <v>22</v>
      </c>
      <c r="D284" s="390" t="s">
        <v>22</v>
      </c>
      <c r="E284" s="390" t="s">
        <v>480</v>
      </c>
      <c r="F284" s="391" t="s">
        <v>272</v>
      </c>
      <c r="G284" s="391" t="s">
        <v>273</v>
      </c>
      <c r="H284" s="392" t="s">
        <v>495</v>
      </c>
      <c r="I284" s="392"/>
      <c r="J284" s="356">
        <v>4171.5</v>
      </c>
      <c r="K284" s="356">
        <v>4171.5</v>
      </c>
    </row>
    <row r="285" spans="1:11" ht="24" x14ac:dyDescent="0.25">
      <c r="A285" s="413" t="s">
        <v>461</v>
      </c>
      <c r="B285" s="159" t="s">
        <v>458</v>
      </c>
      <c r="C285" s="156" t="s">
        <v>22</v>
      </c>
      <c r="D285" s="165" t="s">
        <v>22</v>
      </c>
      <c r="E285" s="390" t="s">
        <v>480</v>
      </c>
      <c r="F285" s="391" t="s">
        <v>272</v>
      </c>
      <c r="G285" s="391" t="s">
        <v>273</v>
      </c>
      <c r="H285" s="392" t="s">
        <v>495</v>
      </c>
      <c r="I285" s="392" t="s">
        <v>462</v>
      </c>
      <c r="J285" s="328">
        <v>4171.5</v>
      </c>
      <c r="K285" s="328">
        <v>4171.5</v>
      </c>
    </row>
    <row r="286" spans="1:11" x14ac:dyDescent="0.25">
      <c r="A286" s="449" t="s">
        <v>463</v>
      </c>
      <c r="B286" s="375" t="s">
        <v>458</v>
      </c>
      <c r="C286" s="375" t="s">
        <v>22</v>
      </c>
      <c r="D286" s="376" t="s">
        <v>22</v>
      </c>
      <c r="E286" s="377" t="s">
        <v>480</v>
      </c>
      <c r="F286" s="378" t="s">
        <v>272</v>
      </c>
      <c r="G286" s="378" t="s">
        <v>273</v>
      </c>
      <c r="H286" s="379" t="s">
        <v>495</v>
      </c>
      <c r="I286" s="379" t="s">
        <v>464</v>
      </c>
      <c r="J286" s="328">
        <v>4171.5</v>
      </c>
      <c r="K286" s="328">
        <v>4171.5</v>
      </c>
    </row>
    <row r="287" spans="1:11" x14ac:dyDescent="0.25">
      <c r="A287" s="160" t="s">
        <v>54</v>
      </c>
      <c r="B287" s="153" t="s">
        <v>458</v>
      </c>
      <c r="C287" s="153" t="s">
        <v>37</v>
      </c>
      <c r="D287" s="153"/>
      <c r="E287" s="381"/>
      <c r="F287" s="382"/>
      <c r="G287" s="382"/>
      <c r="H287" s="383"/>
      <c r="I287" s="153"/>
      <c r="J287" s="310">
        <v>75854.2</v>
      </c>
      <c r="K287" s="310">
        <v>72820</v>
      </c>
    </row>
    <row r="288" spans="1:11" x14ac:dyDescent="0.25">
      <c r="A288" s="160" t="s">
        <v>55</v>
      </c>
      <c r="B288" s="153" t="s">
        <v>458</v>
      </c>
      <c r="C288" s="153" t="s">
        <v>37</v>
      </c>
      <c r="D288" s="153" t="s">
        <v>10</v>
      </c>
      <c r="E288" s="381"/>
      <c r="F288" s="382"/>
      <c r="G288" s="382"/>
      <c r="H288" s="383"/>
      <c r="I288" s="153"/>
      <c r="J288" s="310">
        <v>75854.2</v>
      </c>
      <c r="K288" s="310">
        <v>72820</v>
      </c>
    </row>
    <row r="289" spans="1:11" x14ac:dyDescent="0.25">
      <c r="A289" s="448" t="s">
        <v>561</v>
      </c>
      <c r="B289" s="384" t="s">
        <v>458</v>
      </c>
      <c r="C289" s="384" t="s">
        <v>37</v>
      </c>
      <c r="D289" s="385" t="s">
        <v>10</v>
      </c>
      <c r="E289" s="408" t="s">
        <v>562</v>
      </c>
      <c r="F289" s="409" t="s">
        <v>272</v>
      </c>
      <c r="G289" s="409" t="s">
        <v>273</v>
      </c>
      <c r="H289" s="410" t="s">
        <v>274</v>
      </c>
      <c r="I289" s="410"/>
      <c r="J289" s="412">
        <v>75854.2</v>
      </c>
      <c r="K289" s="412">
        <v>72820</v>
      </c>
    </row>
    <row r="290" spans="1:11" x14ac:dyDescent="0.25">
      <c r="A290" s="413" t="s">
        <v>341</v>
      </c>
      <c r="B290" s="156" t="s">
        <v>458</v>
      </c>
      <c r="C290" s="164" t="s">
        <v>37</v>
      </c>
      <c r="D290" s="390" t="s">
        <v>10</v>
      </c>
      <c r="E290" s="390" t="s">
        <v>562</v>
      </c>
      <c r="F290" s="391" t="s">
        <v>272</v>
      </c>
      <c r="G290" s="391" t="s">
        <v>273</v>
      </c>
      <c r="H290" s="392" t="s">
        <v>342</v>
      </c>
      <c r="I290" s="392"/>
      <c r="J290" s="356">
        <v>75854.2</v>
      </c>
      <c r="K290" s="356">
        <v>72820</v>
      </c>
    </row>
    <row r="291" spans="1:11" ht="24" x14ac:dyDescent="0.25">
      <c r="A291" s="413" t="s">
        <v>461</v>
      </c>
      <c r="B291" s="159" t="s">
        <v>458</v>
      </c>
      <c r="C291" s="156" t="s">
        <v>37</v>
      </c>
      <c r="D291" s="165" t="s">
        <v>10</v>
      </c>
      <c r="E291" s="390" t="s">
        <v>562</v>
      </c>
      <c r="F291" s="391" t="s">
        <v>272</v>
      </c>
      <c r="G291" s="391" t="s">
        <v>273</v>
      </c>
      <c r="H291" s="392" t="s">
        <v>342</v>
      </c>
      <c r="I291" s="392" t="s">
        <v>462</v>
      </c>
      <c r="J291" s="356">
        <v>75854.2</v>
      </c>
      <c r="K291" s="356">
        <v>72820</v>
      </c>
    </row>
    <row r="292" spans="1:11" x14ac:dyDescent="0.25">
      <c r="A292" s="449" t="s">
        <v>463</v>
      </c>
      <c r="B292" s="375" t="s">
        <v>458</v>
      </c>
      <c r="C292" s="375" t="s">
        <v>37</v>
      </c>
      <c r="D292" s="376" t="s">
        <v>10</v>
      </c>
      <c r="E292" s="377" t="s">
        <v>562</v>
      </c>
      <c r="F292" s="378" t="s">
        <v>272</v>
      </c>
      <c r="G292" s="378" t="s">
        <v>273</v>
      </c>
      <c r="H292" s="379" t="s">
        <v>342</v>
      </c>
      <c r="I292" s="379" t="s">
        <v>464</v>
      </c>
      <c r="J292" s="357">
        <v>75854.2</v>
      </c>
      <c r="K292" s="357">
        <v>72820</v>
      </c>
    </row>
    <row r="293" spans="1:11" x14ac:dyDescent="0.25">
      <c r="A293" s="152" t="s">
        <v>58</v>
      </c>
      <c r="B293" s="153" t="s">
        <v>458</v>
      </c>
      <c r="C293" s="153" t="s">
        <v>33</v>
      </c>
      <c r="D293" s="153"/>
      <c r="E293" s="381"/>
      <c r="F293" s="382"/>
      <c r="G293" s="382"/>
      <c r="H293" s="383"/>
      <c r="I293" s="153"/>
      <c r="J293" s="310">
        <v>33414.799999999996</v>
      </c>
      <c r="K293" s="310">
        <v>33750.399999999994</v>
      </c>
    </row>
    <row r="294" spans="1:11" x14ac:dyDescent="0.25">
      <c r="A294" s="160" t="s">
        <v>59</v>
      </c>
      <c r="B294" s="153" t="s">
        <v>458</v>
      </c>
      <c r="C294" s="153" t="s">
        <v>33</v>
      </c>
      <c r="D294" s="153" t="s">
        <v>14</v>
      </c>
      <c r="E294" s="381"/>
      <c r="F294" s="382"/>
      <c r="G294" s="382"/>
      <c r="H294" s="383"/>
      <c r="I294" s="153"/>
      <c r="J294" s="310">
        <v>1051.0999999999999</v>
      </c>
      <c r="K294" s="310">
        <v>1051.0999999999999</v>
      </c>
    </row>
    <row r="295" spans="1:11" ht="38.25" x14ac:dyDescent="0.25">
      <c r="A295" s="369" t="s">
        <v>520</v>
      </c>
      <c r="B295" s="384" t="s">
        <v>458</v>
      </c>
      <c r="C295" s="384" t="s">
        <v>33</v>
      </c>
      <c r="D295" s="385" t="s">
        <v>14</v>
      </c>
      <c r="E295" s="435" t="s">
        <v>521</v>
      </c>
      <c r="F295" s="436" t="s">
        <v>272</v>
      </c>
      <c r="G295" s="436" t="s">
        <v>273</v>
      </c>
      <c r="H295" s="437" t="s">
        <v>274</v>
      </c>
      <c r="I295" s="437"/>
      <c r="J295" s="368">
        <v>530</v>
      </c>
      <c r="K295" s="368">
        <v>530</v>
      </c>
    </row>
    <row r="296" spans="1:11" x14ac:dyDescent="0.25">
      <c r="A296" s="158" t="s">
        <v>496</v>
      </c>
      <c r="B296" s="156" t="s">
        <v>458</v>
      </c>
      <c r="C296" s="156" t="s">
        <v>33</v>
      </c>
      <c r="D296" s="165" t="s">
        <v>14</v>
      </c>
      <c r="E296" s="400" t="s">
        <v>521</v>
      </c>
      <c r="F296" s="401" t="s">
        <v>272</v>
      </c>
      <c r="G296" s="401" t="s">
        <v>273</v>
      </c>
      <c r="H296" s="402" t="s">
        <v>497</v>
      </c>
      <c r="I296" s="402"/>
      <c r="J296" s="356">
        <v>40</v>
      </c>
      <c r="K296" s="356">
        <v>40</v>
      </c>
    </row>
    <row r="297" spans="1:11" ht="24" x14ac:dyDescent="0.25">
      <c r="A297" s="413" t="s">
        <v>461</v>
      </c>
      <c r="B297" s="156" t="s">
        <v>458</v>
      </c>
      <c r="C297" s="156" t="s">
        <v>33</v>
      </c>
      <c r="D297" s="165" t="s">
        <v>14</v>
      </c>
      <c r="E297" s="390" t="s">
        <v>521</v>
      </c>
      <c r="F297" s="391" t="s">
        <v>272</v>
      </c>
      <c r="G297" s="391" t="s">
        <v>273</v>
      </c>
      <c r="H297" s="392" t="s">
        <v>497</v>
      </c>
      <c r="I297" s="392" t="s">
        <v>462</v>
      </c>
      <c r="J297" s="328">
        <v>40</v>
      </c>
      <c r="K297" s="328">
        <v>40</v>
      </c>
    </row>
    <row r="298" spans="1:11" x14ac:dyDescent="0.25">
      <c r="A298" s="451" t="s">
        <v>463</v>
      </c>
      <c r="B298" s="375" t="s">
        <v>458</v>
      </c>
      <c r="C298" s="375" t="s">
        <v>33</v>
      </c>
      <c r="D298" s="376" t="s">
        <v>14</v>
      </c>
      <c r="E298" s="377" t="s">
        <v>521</v>
      </c>
      <c r="F298" s="378" t="s">
        <v>272</v>
      </c>
      <c r="G298" s="378" t="s">
        <v>273</v>
      </c>
      <c r="H298" s="379" t="s">
        <v>497</v>
      </c>
      <c r="I298" s="379" t="s">
        <v>464</v>
      </c>
      <c r="J298" s="322">
        <v>40</v>
      </c>
      <c r="K298" s="322">
        <v>40</v>
      </c>
    </row>
    <row r="299" spans="1:11" x14ac:dyDescent="0.25">
      <c r="A299" s="388" t="s">
        <v>522</v>
      </c>
      <c r="B299" s="156" t="s">
        <v>458</v>
      </c>
      <c r="C299" s="156" t="s">
        <v>33</v>
      </c>
      <c r="D299" s="165" t="s">
        <v>14</v>
      </c>
      <c r="E299" s="390" t="s">
        <v>521</v>
      </c>
      <c r="F299" s="391" t="s">
        <v>272</v>
      </c>
      <c r="G299" s="391" t="s">
        <v>273</v>
      </c>
      <c r="H299" s="392" t="s">
        <v>523</v>
      </c>
      <c r="I299" s="393"/>
      <c r="J299" s="356">
        <v>270</v>
      </c>
      <c r="K299" s="356">
        <v>270</v>
      </c>
    </row>
    <row r="300" spans="1:11" ht="24" x14ac:dyDescent="0.25">
      <c r="A300" s="413" t="s">
        <v>461</v>
      </c>
      <c r="B300" s="156" t="s">
        <v>458</v>
      </c>
      <c r="C300" s="156" t="s">
        <v>33</v>
      </c>
      <c r="D300" s="165" t="s">
        <v>14</v>
      </c>
      <c r="E300" s="390" t="s">
        <v>521</v>
      </c>
      <c r="F300" s="391" t="s">
        <v>272</v>
      </c>
      <c r="G300" s="391" t="s">
        <v>273</v>
      </c>
      <c r="H300" s="392" t="s">
        <v>523</v>
      </c>
      <c r="I300" s="393">
        <v>600</v>
      </c>
      <c r="J300" s="356">
        <v>270</v>
      </c>
      <c r="K300" s="356">
        <v>270</v>
      </c>
    </row>
    <row r="301" spans="1:11" ht="22.5" x14ac:dyDescent="0.25">
      <c r="A301" s="374" t="s">
        <v>491</v>
      </c>
      <c r="B301" s="403" t="s">
        <v>458</v>
      </c>
      <c r="C301" s="403" t="s">
        <v>33</v>
      </c>
      <c r="D301" s="404" t="s">
        <v>14</v>
      </c>
      <c r="E301" s="377" t="s">
        <v>521</v>
      </c>
      <c r="F301" s="378" t="s">
        <v>272</v>
      </c>
      <c r="G301" s="378" t="s">
        <v>273</v>
      </c>
      <c r="H301" s="379" t="s">
        <v>523</v>
      </c>
      <c r="I301" s="380">
        <v>630</v>
      </c>
      <c r="J301" s="357">
        <v>270</v>
      </c>
      <c r="K301" s="357">
        <v>270</v>
      </c>
    </row>
    <row r="302" spans="1:11" x14ac:dyDescent="0.25">
      <c r="A302" s="388" t="s">
        <v>525</v>
      </c>
      <c r="B302" s="159" t="s">
        <v>458</v>
      </c>
      <c r="C302" s="159" t="s">
        <v>33</v>
      </c>
      <c r="D302" s="389" t="s">
        <v>14</v>
      </c>
      <c r="E302" s="390" t="s">
        <v>521</v>
      </c>
      <c r="F302" s="391" t="s">
        <v>272</v>
      </c>
      <c r="G302" s="391" t="s">
        <v>273</v>
      </c>
      <c r="H302" s="392" t="s">
        <v>526</v>
      </c>
      <c r="I302" s="393"/>
      <c r="J302" s="356">
        <v>220</v>
      </c>
      <c r="K302" s="356">
        <v>220</v>
      </c>
    </row>
    <row r="303" spans="1:11" ht="24" x14ac:dyDescent="0.25">
      <c r="A303" s="413" t="s">
        <v>461</v>
      </c>
      <c r="B303" s="164" t="s">
        <v>458</v>
      </c>
      <c r="C303" s="164" t="s">
        <v>33</v>
      </c>
      <c r="D303" s="390" t="s">
        <v>14</v>
      </c>
      <c r="E303" s="390" t="s">
        <v>521</v>
      </c>
      <c r="F303" s="391" t="s">
        <v>272</v>
      </c>
      <c r="G303" s="391" t="s">
        <v>273</v>
      </c>
      <c r="H303" s="392" t="s">
        <v>526</v>
      </c>
      <c r="I303" s="393">
        <v>600</v>
      </c>
      <c r="J303" s="356">
        <v>220</v>
      </c>
      <c r="K303" s="356">
        <v>220</v>
      </c>
    </row>
    <row r="304" spans="1:11" ht="24.75" x14ac:dyDescent="0.25">
      <c r="A304" s="452" t="s">
        <v>348</v>
      </c>
      <c r="B304" s="403" t="s">
        <v>458</v>
      </c>
      <c r="C304" s="403" t="s">
        <v>33</v>
      </c>
      <c r="D304" s="404" t="s">
        <v>14</v>
      </c>
      <c r="E304" s="377" t="s">
        <v>521</v>
      </c>
      <c r="F304" s="378" t="s">
        <v>272</v>
      </c>
      <c r="G304" s="378" t="s">
        <v>273</v>
      </c>
      <c r="H304" s="379" t="s">
        <v>526</v>
      </c>
      <c r="I304" s="380">
        <v>630</v>
      </c>
      <c r="J304" s="357">
        <v>220</v>
      </c>
      <c r="K304" s="357">
        <v>220</v>
      </c>
    </row>
    <row r="305" spans="1:11" x14ac:dyDescent="0.25">
      <c r="A305" s="152" t="s">
        <v>379</v>
      </c>
      <c r="B305" s="153" t="s">
        <v>458</v>
      </c>
      <c r="C305" s="153" t="s">
        <v>33</v>
      </c>
      <c r="D305" s="397" t="s">
        <v>14</v>
      </c>
      <c r="E305" s="397" t="s">
        <v>380</v>
      </c>
      <c r="F305" s="398" t="s">
        <v>272</v>
      </c>
      <c r="G305" s="398" t="s">
        <v>273</v>
      </c>
      <c r="H305" s="399" t="s">
        <v>274</v>
      </c>
      <c r="I305" s="399"/>
      <c r="J305" s="333">
        <v>521.1</v>
      </c>
      <c r="K305" s="333">
        <v>521.1</v>
      </c>
    </row>
    <row r="306" spans="1:11" x14ac:dyDescent="0.25">
      <c r="A306" s="438" t="s">
        <v>381</v>
      </c>
      <c r="B306" s="439" t="s">
        <v>458</v>
      </c>
      <c r="C306" s="439" t="s">
        <v>33</v>
      </c>
      <c r="D306" s="440" t="s">
        <v>14</v>
      </c>
      <c r="E306" s="440" t="s">
        <v>380</v>
      </c>
      <c r="F306" s="441" t="s">
        <v>7</v>
      </c>
      <c r="G306" s="441" t="s">
        <v>273</v>
      </c>
      <c r="H306" s="442" t="s">
        <v>274</v>
      </c>
      <c r="I306" s="443"/>
      <c r="J306" s="357">
        <v>521.1</v>
      </c>
      <c r="K306" s="357">
        <v>521.1</v>
      </c>
    </row>
    <row r="307" spans="1:11" ht="24" x14ac:dyDescent="0.25">
      <c r="A307" s="453" t="s">
        <v>527</v>
      </c>
      <c r="B307" s="164" t="s">
        <v>458</v>
      </c>
      <c r="C307" s="164" t="s">
        <v>33</v>
      </c>
      <c r="D307" s="390" t="s">
        <v>14</v>
      </c>
      <c r="E307" s="390" t="s">
        <v>380</v>
      </c>
      <c r="F307" s="391" t="s">
        <v>7</v>
      </c>
      <c r="G307" s="391" t="s">
        <v>273</v>
      </c>
      <c r="H307" s="392" t="s">
        <v>528</v>
      </c>
      <c r="I307" s="393"/>
      <c r="J307" s="356">
        <v>101.5</v>
      </c>
      <c r="K307" s="356">
        <v>101.5</v>
      </c>
    </row>
    <row r="308" spans="1:11" x14ac:dyDescent="0.25">
      <c r="A308" s="388" t="s">
        <v>437</v>
      </c>
      <c r="B308" s="164" t="s">
        <v>458</v>
      </c>
      <c r="C308" s="164" t="s">
        <v>33</v>
      </c>
      <c r="D308" s="390" t="s">
        <v>14</v>
      </c>
      <c r="E308" s="390" t="s">
        <v>380</v>
      </c>
      <c r="F308" s="391" t="s">
        <v>7</v>
      </c>
      <c r="G308" s="391" t="s">
        <v>273</v>
      </c>
      <c r="H308" s="392" t="s">
        <v>528</v>
      </c>
      <c r="I308" s="393">
        <v>200</v>
      </c>
      <c r="J308" s="356">
        <v>1.5</v>
      </c>
      <c r="K308" s="356">
        <v>1.5</v>
      </c>
    </row>
    <row r="309" spans="1:11" ht="22.5" x14ac:dyDescent="0.25">
      <c r="A309" s="374" t="s">
        <v>292</v>
      </c>
      <c r="B309" s="454" t="s">
        <v>458</v>
      </c>
      <c r="C309" s="454" t="s">
        <v>33</v>
      </c>
      <c r="D309" s="377" t="s">
        <v>14</v>
      </c>
      <c r="E309" s="377" t="s">
        <v>380</v>
      </c>
      <c r="F309" s="378" t="s">
        <v>7</v>
      </c>
      <c r="G309" s="378" t="s">
        <v>273</v>
      </c>
      <c r="H309" s="379" t="s">
        <v>528</v>
      </c>
      <c r="I309" s="380">
        <v>240</v>
      </c>
      <c r="J309" s="357">
        <v>1.5</v>
      </c>
      <c r="K309" s="357">
        <v>1.5</v>
      </c>
    </row>
    <row r="310" spans="1:11" x14ac:dyDescent="0.25">
      <c r="A310" s="388" t="s">
        <v>338</v>
      </c>
      <c r="B310" s="164" t="s">
        <v>458</v>
      </c>
      <c r="C310" s="164" t="s">
        <v>33</v>
      </c>
      <c r="D310" s="390" t="s">
        <v>14</v>
      </c>
      <c r="E310" s="390" t="s">
        <v>380</v>
      </c>
      <c r="F310" s="391" t="s">
        <v>7</v>
      </c>
      <c r="G310" s="391" t="s">
        <v>273</v>
      </c>
      <c r="H310" s="392" t="s">
        <v>528</v>
      </c>
      <c r="I310" s="393">
        <v>300</v>
      </c>
      <c r="J310" s="356">
        <v>100</v>
      </c>
      <c r="K310" s="356">
        <v>100</v>
      </c>
    </row>
    <row r="311" spans="1:11" ht="22.5" x14ac:dyDescent="0.25">
      <c r="A311" s="374" t="s">
        <v>408</v>
      </c>
      <c r="B311" s="454" t="s">
        <v>458</v>
      </c>
      <c r="C311" s="454" t="s">
        <v>33</v>
      </c>
      <c r="D311" s="377" t="s">
        <v>14</v>
      </c>
      <c r="E311" s="377" t="s">
        <v>380</v>
      </c>
      <c r="F311" s="378" t="s">
        <v>7</v>
      </c>
      <c r="G311" s="378" t="s">
        <v>273</v>
      </c>
      <c r="H311" s="379" t="s">
        <v>528</v>
      </c>
      <c r="I311" s="380">
        <v>320</v>
      </c>
      <c r="J311" s="357">
        <v>100</v>
      </c>
      <c r="K311" s="357">
        <v>100</v>
      </c>
    </row>
    <row r="312" spans="1:11" ht="24" x14ac:dyDescent="0.25">
      <c r="A312" s="453" t="s">
        <v>529</v>
      </c>
      <c r="B312" s="164" t="s">
        <v>458</v>
      </c>
      <c r="C312" s="164" t="s">
        <v>33</v>
      </c>
      <c r="D312" s="390" t="s">
        <v>14</v>
      </c>
      <c r="E312" s="390" t="s">
        <v>380</v>
      </c>
      <c r="F312" s="391" t="s">
        <v>7</v>
      </c>
      <c r="G312" s="391" t="s">
        <v>273</v>
      </c>
      <c r="H312" s="392" t="s">
        <v>530</v>
      </c>
      <c r="I312" s="393"/>
      <c r="J312" s="356">
        <v>162</v>
      </c>
      <c r="K312" s="356">
        <v>162</v>
      </c>
    </row>
    <row r="313" spans="1:11" x14ac:dyDescent="0.25">
      <c r="A313" s="388" t="s">
        <v>338</v>
      </c>
      <c r="B313" s="164" t="s">
        <v>458</v>
      </c>
      <c r="C313" s="164" t="s">
        <v>33</v>
      </c>
      <c r="D313" s="390" t="s">
        <v>14</v>
      </c>
      <c r="E313" s="390" t="s">
        <v>380</v>
      </c>
      <c r="F313" s="391" t="s">
        <v>7</v>
      </c>
      <c r="G313" s="391" t="s">
        <v>273</v>
      </c>
      <c r="H313" s="392" t="s">
        <v>530</v>
      </c>
      <c r="I313" s="393">
        <v>300</v>
      </c>
      <c r="J313" s="356">
        <v>162</v>
      </c>
      <c r="K313" s="356">
        <v>162</v>
      </c>
    </row>
    <row r="314" spans="1:11" ht="24" x14ac:dyDescent="0.25">
      <c r="A314" s="438" t="s">
        <v>408</v>
      </c>
      <c r="B314" s="454" t="s">
        <v>458</v>
      </c>
      <c r="C314" s="454" t="s">
        <v>33</v>
      </c>
      <c r="D314" s="377" t="s">
        <v>14</v>
      </c>
      <c r="E314" s="377" t="s">
        <v>380</v>
      </c>
      <c r="F314" s="378" t="s">
        <v>7</v>
      </c>
      <c r="G314" s="378" t="s">
        <v>273</v>
      </c>
      <c r="H314" s="379" t="s">
        <v>530</v>
      </c>
      <c r="I314" s="380">
        <v>320</v>
      </c>
      <c r="J314" s="357">
        <v>162</v>
      </c>
      <c r="K314" s="357">
        <v>162</v>
      </c>
    </row>
    <row r="315" spans="1:11" x14ac:dyDescent="0.25">
      <c r="A315" s="453" t="s">
        <v>531</v>
      </c>
      <c r="B315" s="164" t="s">
        <v>458</v>
      </c>
      <c r="C315" s="164" t="s">
        <v>33</v>
      </c>
      <c r="D315" s="390" t="s">
        <v>14</v>
      </c>
      <c r="E315" s="390" t="s">
        <v>380</v>
      </c>
      <c r="F315" s="391" t="s">
        <v>7</v>
      </c>
      <c r="G315" s="391" t="s">
        <v>273</v>
      </c>
      <c r="H315" s="392" t="s">
        <v>532</v>
      </c>
      <c r="I315" s="393"/>
      <c r="J315" s="356">
        <v>257.60000000000002</v>
      </c>
      <c r="K315" s="356">
        <v>257.60000000000002</v>
      </c>
    </row>
    <row r="316" spans="1:11" x14ac:dyDescent="0.25">
      <c r="A316" s="388" t="s">
        <v>338</v>
      </c>
      <c r="B316" s="164" t="s">
        <v>458</v>
      </c>
      <c r="C316" s="164" t="s">
        <v>33</v>
      </c>
      <c r="D316" s="390" t="s">
        <v>14</v>
      </c>
      <c r="E316" s="390" t="s">
        <v>380</v>
      </c>
      <c r="F316" s="391" t="s">
        <v>7</v>
      </c>
      <c r="G316" s="391" t="s">
        <v>273</v>
      </c>
      <c r="H316" s="392" t="s">
        <v>532</v>
      </c>
      <c r="I316" s="393">
        <v>300</v>
      </c>
      <c r="J316" s="356">
        <v>257.60000000000002</v>
      </c>
      <c r="K316" s="356">
        <v>257.60000000000002</v>
      </c>
    </row>
    <row r="317" spans="1:11" ht="22.5" x14ac:dyDescent="0.25">
      <c r="A317" s="374" t="s">
        <v>408</v>
      </c>
      <c r="B317" s="454" t="s">
        <v>458</v>
      </c>
      <c r="C317" s="454" t="s">
        <v>33</v>
      </c>
      <c r="D317" s="377" t="s">
        <v>14</v>
      </c>
      <c r="E317" s="377" t="s">
        <v>380</v>
      </c>
      <c r="F317" s="378" t="s">
        <v>7</v>
      </c>
      <c r="G317" s="378" t="s">
        <v>273</v>
      </c>
      <c r="H317" s="379" t="s">
        <v>532</v>
      </c>
      <c r="I317" s="380">
        <v>320</v>
      </c>
      <c r="J317" s="357">
        <v>257.60000000000002</v>
      </c>
      <c r="K317" s="357">
        <v>257.60000000000002</v>
      </c>
    </row>
    <row r="318" spans="1:11" x14ac:dyDescent="0.25">
      <c r="A318" s="160" t="s">
        <v>60</v>
      </c>
      <c r="B318" s="153" t="s">
        <v>458</v>
      </c>
      <c r="C318" s="153" t="s">
        <v>33</v>
      </c>
      <c r="D318" s="153" t="s">
        <v>16</v>
      </c>
      <c r="E318" s="381"/>
      <c r="F318" s="382"/>
      <c r="G318" s="382"/>
      <c r="H318" s="383"/>
      <c r="I318" s="153"/>
      <c r="J318" s="310">
        <v>19335.599999999999</v>
      </c>
      <c r="K318" s="310">
        <v>19650</v>
      </c>
    </row>
    <row r="319" spans="1:11" x14ac:dyDescent="0.25">
      <c r="A319" s="152" t="s">
        <v>379</v>
      </c>
      <c r="B319" s="153" t="s">
        <v>458</v>
      </c>
      <c r="C319" s="153" t="s">
        <v>33</v>
      </c>
      <c r="D319" s="397" t="s">
        <v>16</v>
      </c>
      <c r="E319" s="397" t="s">
        <v>380</v>
      </c>
      <c r="F319" s="398" t="s">
        <v>272</v>
      </c>
      <c r="G319" s="398" t="s">
        <v>273</v>
      </c>
      <c r="H319" s="399" t="s">
        <v>274</v>
      </c>
      <c r="I319" s="399"/>
      <c r="J319" s="333">
        <v>19335.599999999999</v>
      </c>
      <c r="K319" s="333">
        <v>19650</v>
      </c>
    </row>
    <row r="320" spans="1:11" x14ac:dyDescent="0.25">
      <c r="A320" s="438" t="s">
        <v>60</v>
      </c>
      <c r="B320" s="439" t="s">
        <v>458</v>
      </c>
      <c r="C320" s="439" t="s">
        <v>33</v>
      </c>
      <c r="D320" s="440" t="s">
        <v>16</v>
      </c>
      <c r="E320" s="440" t="s">
        <v>380</v>
      </c>
      <c r="F320" s="441" t="s">
        <v>8</v>
      </c>
      <c r="G320" s="441" t="s">
        <v>273</v>
      </c>
      <c r="H320" s="442" t="s">
        <v>274</v>
      </c>
      <c r="I320" s="443"/>
      <c r="J320" s="357">
        <v>19335.599999999999</v>
      </c>
      <c r="K320" s="357">
        <v>19650</v>
      </c>
    </row>
    <row r="321" spans="1:11" ht="36" x14ac:dyDescent="0.25">
      <c r="A321" s="388" t="s">
        <v>535</v>
      </c>
      <c r="B321" s="156" t="s">
        <v>458</v>
      </c>
      <c r="C321" s="156" t="s">
        <v>33</v>
      </c>
      <c r="D321" s="165" t="s">
        <v>16</v>
      </c>
      <c r="E321" s="390" t="s">
        <v>380</v>
      </c>
      <c r="F321" s="391" t="s">
        <v>8</v>
      </c>
      <c r="G321" s="391" t="s">
        <v>273</v>
      </c>
      <c r="H321" s="392" t="s">
        <v>536</v>
      </c>
      <c r="I321" s="393"/>
      <c r="J321" s="356">
        <v>19254.599999999999</v>
      </c>
      <c r="K321" s="356">
        <v>19569</v>
      </c>
    </row>
    <row r="322" spans="1:11" x14ac:dyDescent="0.25">
      <c r="A322" s="388" t="s">
        <v>437</v>
      </c>
      <c r="B322" s="164" t="s">
        <v>458</v>
      </c>
      <c r="C322" s="156" t="s">
        <v>33</v>
      </c>
      <c r="D322" s="165" t="s">
        <v>16</v>
      </c>
      <c r="E322" s="390" t="s">
        <v>380</v>
      </c>
      <c r="F322" s="391" t="s">
        <v>8</v>
      </c>
      <c r="G322" s="391" t="s">
        <v>273</v>
      </c>
      <c r="H322" s="392" t="s">
        <v>536</v>
      </c>
      <c r="I322" s="393">
        <v>200</v>
      </c>
      <c r="J322" s="356">
        <v>240</v>
      </c>
      <c r="K322" s="356">
        <v>250</v>
      </c>
    </row>
    <row r="323" spans="1:11" ht="22.5" x14ac:dyDescent="0.25">
      <c r="A323" s="374" t="s">
        <v>292</v>
      </c>
      <c r="B323" s="454" t="s">
        <v>458</v>
      </c>
      <c r="C323" s="375" t="s">
        <v>33</v>
      </c>
      <c r="D323" s="376" t="s">
        <v>16</v>
      </c>
      <c r="E323" s="377" t="s">
        <v>380</v>
      </c>
      <c r="F323" s="378" t="s">
        <v>8</v>
      </c>
      <c r="G323" s="378" t="s">
        <v>273</v>
      </c>
      <c r="H323" s="379" t="s">
        <v>536</v>
      </c>
      <c r="I323" s="380">
        <v>240</v>
      </c>
      <c r="J323" s="328">
        <v>240</v>
      </c>
      <c r="K323" s="328">
        <v>250</v>
      </c>
    </row>
    <row r="324" spans="1:11" x14ac:dyDescent="0.25">
      <c r="A324" s="388" t="s">
        <v>338</v>
      </c>
      <c r="B324" s="156" t="s">
        <v>458</v>
      </c>
      <c r="C324" s="156" t="s">
        <v>33</v>
      </c>
      <c r="D324" s="165" t="s">
        <v>16</v>
      </c>
      <c r="E324" s="390" t="s">
        <v>380</v>
      </c>
      <c r="F324" s="391" t="s">
        <v>8</v>
      </c>
      <c r="G324" s="391" t="s">
        <v>273</v>
      </c>
      <c r="H324" s="392" t="s">
        <v>536</v>
      </c>
      <c r="I324" s="393">
        <v>300</v>
      </c>
      <c r="J324" s="356">
        <v>19014.599999999999</v>
      </c>
      <c r="K324" s="356">
        <v>19319</v>
      </c>
    </row>
    <row r="325" spans="1:11" ht="22.5" x14ac:dyDescent="0.25">
      <c r="A325" s="374" t="s">
        <v>408</v>
      </c>
      <c r="B325" s="375" t="s">
        <v>458</v>
      </c>
      <c r="C325" s="375" t="s">
        <v>33</v>
      </c>
      <c r="D325" s="376" t="s">
        <v>16</v>
      </c>
      <c r="E325" s="377" t="s">
        <v>380</v>
      </c>
      <c r="F325" s="378" t="s">
        <v>8</v>
      </c>
      <c r="G325" s="378" t="s">
        <v>273</v>
      </c>
      <c r="H325" s="379" t="s">
        <v>536</v>
      </c>
      <c r="I325" s="380">
        <v>320</v>
      </c>
      <c r="J325" s="328">
        <v>19014.599999999999</v>
      </c>
      <c r="K325" s="328">
        <v>19319</v>
      </c>
    </row>
    <row r="326" spans="1:11" ht="36" x14ac:dyDescent="0.25">
      <c r="A326" s="388" t="s">
        <v>537</v>
      </c>
      <c r="B326" s="156" t="s">
        <v>458</v>
      </c>
      <c r="C326" s="156" t="s">
        <v>33</v>
      </c>
      <c r="D326" s="165" t="s">
        <v>16</v>
      </c>
      <c r="E326" s="390" t="s">
        <v>380</v>
      </c>
      <c r="F326" s="391" t="s">
        <v>8</v>
      </c>
      <c r="G326" s="391" t="s">
        <v>273</v>
      </c>
      <c r="H326" s="392" t="s">
        <v>538</v>
      </c>
      <c r="I326" s="393"/>
      <c r="J326" s="356">
        <v>81</v>
      </c>
      <c r="K326" s="356">
        <v>81</v>
      </c>
    </row>
    <row r="327" spans="1:11" x14ac:dyDescent="0.25">
      <c r="A327" s="388" t="s">
        <v>437</v>
      </c>
      <c r="B327" s="164" t="s">
        <v>458</v>
      </c>
      <c r="C327" s="156" t="s">
        <v>33</v>
      </c>
      <c r="D327" s="165" t="s">
        <v>16</v>
      </c>
      <c r="E327" s="390" t="s">
        <v>380</v>
      </c>
      <c r="F327" s="391" t="s">
        <v>8</v>
      </c>
      <c r="G327" s="391" t="s">
        <v>273</v>
      </c>
      <c r="H327" s="392" t="s">
        <v>538</v>
      </c>
      <c r="I327" s="393">
        <v>200</v>
      </c>
      <c r="J327" s="356">
        <v>1</v>
      </c>
      <c r="K327" s="356">
        <v>1</v>
      </c>
    </row>
    <row r="328" spans="1:11" ht="22.5" x14ac:dyDescent="0.25">
      <c r="A328" s="374" t="s">
        <v>292</v>
      </c>
      <c r="B328" s="454" t="s">
        <v>458</v>
      </c>
      <c r="C328" s="375" t="s">
        <v>33</v>
      </c>
      <c r="D328" s="376" t="s">
        <v>16</v>
      </c>
      <c r="E328" s="377" t="s">
        <v>380</v>
      </c>
      <c r="F328" s="378" t="s">
        <v>8</v>
      </c>
      <c r="G328" s="378" t="s">
        <v>273</v>
      </c>
      <c r="H328" s="379" t="s">
        <v>538</v>
      </c>
      <c r="I328" s="380">
        <v>240</v>
      </c>
      <c r="J328" s="357">
        <v>1</v>
      </c>
      <c r="K328" s="357">
        <v>1</v>
      </c>
    </row>
    <row r="329" spans="1:11" x14ac:dyDescent="0.25">
      <c r="A329" s="388" t="s">
        <v>338</v>
      </c>
      <c r="B329" s="156" t="s">
        <v>458</v>
      </c>
      <c r="C329" s="156" t="s">
        <v>33</v>
      </c>
      <c r="D329" s="165" t="s">
        <v>16</v>
      </c>
      <c r="E329" s="390" t="s">
        <v>380</v>
      </c>
      <c r="F329" s="391" t="s">
        <v>8</v>
      </c>
      <c r="G329" s="391" t="s">
        <v>273</v>
      </c>
      <c r="H329" s="392" t="s">
        <v>538</v>
      </c>
      <c r="I329" s="393">
        <v>300</v>
      </c>
      <c r="J329" s="356">
        <v>80</v>
      </c>
      <c r="K329" s="356">
        <v>80</v>
      </c>
    </row>
    <row r="330" spans="1:11" ht="22.5" x14ac:dyDescent="0.25">
      <c r="A330" s="374" t="s">
        <v>408</v>
      </c>
      <c r="B330" s="375" t="s">
        <v>458</v>
      </c>
      <c r="C330" s="375" t="s">
        <v>33</v>
      </c>
      <c r="D330" s="376" t="s">
        <v>16</v>
      </c>
      <c r="E330" s="377" t="s">
        <v>380</v>
      </c>
      <c r="F330" s="378" t="s">
        <v>8</v>
      </c>
      <c r="G330" s="378" t="s">
        <v>273</v>
      </c>
      <c r="H330" s="379" t="s">
        <v>538</v>
      </c>
      <c r="I330" s="380">
        <v>320</v>
      </c>
      <c r="J330" s="328">
        <v>80</v>
      </c>
      <c r="K330" s="328">
        <v>80</v>
      </c>
    </row>
    <row r="331" spans="1:11" x14ac:dyDescent="0.25">
      <c r="A331" s="152" t="s">
        <v>61</v>
      </c>
      <c r="B331" s="153" t="s">
        <v>458</v>
      </c>
      <c r="C331" s="153" t="s">
        <v>33</v>
      </c>
      <c r="D331" s="153" t="s">
        <v>20</v>
      </c>
      <c r="E331" s="428"/>
      <c r="F331" s="429"/>
      <c r="G331" s="429"/>
      <c r="H331" s="430"/>
      <c r="I331" s="156"/>
      <c r="J331" s="363">
        <v>13028.1</v>
      </c>
      <c r="K331" s="363">
        <v>13049.3</v>
      </c>
    </row>
    <row r="332" spans="1:11" ht="25.5" x14ac:dyDescent="0.25">
      <c r="A332" s="311" t="s">
        <v>271</v>
      </c>
      <c r="B332" s="384" t="s">
        <v>458</v>
      </c>
      <c r="C332" s="384" t="s">
        <v>33</v>
      </c>
      <c r="D332" s="385" t="s">
        <v>20</v>
      </c>
      <c r="E332" s="385" t="s">
        <v>10</v>
      </c>
      <c r="F332" s="386" t="s">
        <v>272</v>
      </c>
      <c r="G332" s="386" t="s">
        <v>273</v>
      </c>
      <c r="H332" s="387" t="s">
        <v>334</v>
      </c>
      <c r="I332" s="387"/>
      <c r="J332" s="316">
        <v>13028.1</v>
      </c>
      <c r="K332" s="316">
        <v>13049.3</v>
      </c>
    </row>
    <row r="333" spans="1:11" ht="84" x14ac:dyDescent="0.25">
      <c r="A333" s="388" t="s">
        <v>275</v>
      </c>
      <c r="B333" s="431" t="s">
        <v>458</v>
      </c>
      <c r="C333" s="431" t="s">
        <v>33</v>
      </c>
      <c r="D333" s="432" t="s">
        <v>20</v>
      </c>
      <c r="E333" s="432" t="s">
        <v>10</v>
      </c>
      <c r="F333" s="433" t="s">
        <v>276</v>
      </c>
      <c r="G333" s="433" t="s">
        <v>273</v>
      </c>
      <c r="H333" s="434" t="s">
        <v>334</v>
      </c>
      <c r="I333" s="434"/>
      <c r="J333" s="322">
        <v>13028.1</v>
      </c>
      <c r="K333" s="322">
        <v>13049.3</v>
      </c>
    </row>
    <row r="334" spans="1:11" x14ac:dyDescent="0.25">
      <c r="A334" s="388" t="s">
        <v>539</v>
      </c>
      <c r="B334" s="455" t="s">
        <v>458</v>
      </c>
      <c r="C334" s="455" t="s">
        <v>33</v>
      </c>
      <c r="D334" s="456" t="s">
        <v>20</v>
      </c>
      <c r="E334" s="390" t="s">
        <v>10</v>
      </c>
      <c r="F334" s="391" t="s">
        <v>276</v>
      </c>
      <c r="G334" s="391" t="s">
        <v>273</v>
      </c>
      <c r="H334" s="392" t="s">
        <v>540</v>
      </c>
      <c r="I334" s="393"/>
      <c r="J334" s="356">
        <v>599.70000000000005</v>
      </c>
      <c r="K334" s="356">
        <v>620.9</v>
      </c>
    </row>
    <row r="335" spans="1:11" ht="36" x14ac:dyDescent="0.25">
      <c r="A335" s="388" t="s">
        <v>279</v>
      </c>
      <c r="B335" s="455" t="s">
        <v>458</v>
      </c>
      <c r="C335" s="455" t="s">
        <v>33</v>
      </c>
      <c r="D335" s="456" t="s">
        <v>20</v>
      </c>
      <c r="E335" s="390" t="s">
        <v>10</v>
      </c>
      <c r="F335" s="391" t="s">
        <v>276</v>
      </c>
      <c r="G335" s="391" t="s">
        <v>273</v>
      </c>
      <c r="H335" s="392" t="s">
        <v>540</v>
      </c>
      <c r="I335" s="393">
        <v>100</v>
      </c>
      <c r="J335" s="356">
        <v>574.70000000000005</v>
      </c>
      <c r="K335" s="356">
        <v>595.9</v>
      </c>
    </row>
    <row r="336" spans="1:11" x14ac:dyDescent="0.25">
      <c r="A336" s="374" t="s">
        <v>281</v>
      </c>
      <c r="B336" s="403" t="s">
        <v>458</v>
      </c>
      <c r="C336" s="403" t="s">
        <v>33</v>
      </c>
      <c r="D336" s="404" t="s">
        <v>20</v>
      </c>
      <c r="E336" s="377" t="s">
        <v>10</v>
      </c>
      <c r="F336" s="378" t="s">
        <v>276</v>
      </c>
      <c r="G336" s="378" t="s">
        <v>273</v>
      </c>
      <c r="H336" s="379" t="s">
        <v>540</v>
      </c>
      <c r="I336" s="380">
        <v>120</v>
      </c>
      <c r="J336" s="357">
        <v>574.70000000000005</v>
      </c>
      <c r="K336" s="357">
        <v>595.9</v>
      </c>
    </row>
    <row r="337" spans="1:11" x14ac:dyDescent="0.25">
      <c r="A337" s="388" t="s">
        <v>437</v>
      </c>
      <c r="B337" s="455" t="s">
        <v>458</v>
      </c>
      <c r="C337" s="455" t="s">
        <v>33</v>
      </c>
      <c r="D337" s="456" t="s">
        <v>20</v>
      </c>
      <c r="E337" s="390" t="s">
        <v>10</v>
      </c>
      <c r="F337" s="391" t="s">
        <v>276</v>
      </c>
      <c r="G337" s="391" t="s">
        <v>273</v>
      </c>
      <c r="H337" s="392" t="s">
        <v>540</v>
      </c>
      <c r="I337" s="393">
        <v>200</v>
      </c>
      <c r="J337" s="356">
        <v>25</v>
      </c>
      <c r="K337" s="356">
        <v>25</v>
      </c>
    </row>
    <row r="338" spans="1:11" ht="22.5" x14ac:dyDescent="0.25">
      <c r="A338" s="374" t="s">
        <v>292</v>
      </c>
      <c r="B338" s="403" t="s">
        <v>458</v>
      </c>
      <c r="C338" s="403" t="s">
        <v>33</v>
      </c>
      <c r="D338" s="404" t="s">
        <v>20</v>
      </c>
      <c r="E338" s="377" t="s">
        <v>10</v>
      </c>
      <c r="F338" s="378" t="s">
        <v>276</v>
      </c>
      <c r="G338" s="378" t="s">
        <v>273</v>
      </c>
      <c r="H338" s="379" t="s">
        <v>540</v>
      </c>
      <c r="I338" s="380">
        <v>240</v>
      </c>
      <c r="J338" s="357">
        <v>25</v>
      </c>
      <c r="K338" s="357">
        <v>25</v>
      </c>
    </row>
    <row r="339" spans="1:11" ht="24" x14ac:dyDescent="0.25">
      <c r="A339" s="158" t="s">
        <v>541</v>
      </c>
      <c r="B339" s="159" t="s">
        <v>458</v>
      </c>
      <c r="C339" s="159" t="s">
        <v>33</v>
      </c>
      <c r="D339" s="389" t="s">
        <v>20</v>
      </c>
      <c r="E339" s="389" t="s">
        <v>10</v>
      </c>
      <c r="F339" s="414" t="s">
        <v>276</v>
      </c>
      <c r="G339" s="414" t="s">
        <v>273</v>
      </c>
      <c r="H339" s="415" t="s">
        <v>542</v>
      </c>
      <c r="I339" s="415"/>
      <c r="J339" s="328">
        <v>12428.4</v>
      </c>
      <c r="K339" s="328">
        <v>12428.4</v>
      </c>
    </row>
    <row r="340" spans="1:11" ht="36" x14ac:dyDescent="0.25">
      <c r="A340" s="388" t="s">
        <v>279</v>
      </c>
      <c r="B340" s="159" t="s">
        <v>458</v>
      </c>
      <c r="C340" s="159" t="s">
        <v>33</v>
      </c>
      <c r="D340" s="389" t="s">
        <v>20</v>
      </c>
      <c r="E340" s="389" t="s">
        <v>10</v>
      </c>
      <c r="F340" s="414" t="s">
        <v>276</v>
      </c>
      <c r="G340" s="414" t="s">
        <v>273</v>
      </c>
      <c r="H340" s="415" t="s">
        <v>542</v>
      </c>
      <c r="I340" s="415" t="s">
        <v>280</v>
      </c>
      <c r="J340" s="328">
        <v>11830.5</v>
      </c>
      <c r="K340" s="328">
        <v>11830.5</v>
      </c>
    </row>
    <row r="341" spans="1:11" x14ac:dyDescent="0.25">
      <c r="A341" s="374" t="s">
        <v>281</v>
      </c>
      <c r="B341" s="403" t="s">
        <v>458</v>
      </c>
      <c r="C341" s="403" t="s">
        <v>33</v>
      </c>
      <c r="D341" s="404" t="s">
        <v>20</v>
      </c>
      <c r="E341" s="404" t="s">
        <v>10</v>
      </c>
      <c r="F341" s="417" t="s">
        <v>276</v>
      </c>
      <c r="G341" s="417" t="s">
        <v>273</v>
      </c>
      <c r="H341" s="418" t="s">
        <v>542</v>
      </c>
      <c r="I341" s="418" t="s">
        <v>282</v>
      </c>
      <c r="J341" s="322">
        <v>11830.5</v>
      </c>
      <c r="K341" s="322">
        <v>11830.5</v>
      </c>
    </row>
    <row r="342" spans="1:11" x14ac:dyDescent="0.25">
      <c r="A342" s="388" t="s">
        <v>437</v>
      </c>
      <c r="B342" s="156" t="s">
        <v>458</v>
      </c>
      <c r="C342" s="156" t="s">
        <v>33</v>
      </c>
      <c r="D342" s="165" t="s">
        <v>20</v>
      </c>
      <c r="E342" s="390" t="s">
        <v>10</v>
      </c>
      <c r="F342" s="391" t="s">
        <v>276</v>
      </c>
      <c r="G342" s="391" t="s">
        <v>273</v>
      </c>
      <c r="H342" s="392" t="s">
        <v>542</v>
      </c>
      <c r="I342" s="394" t="s">
        <v>291</v>
      </c>
      <c r="J342" s="350">
        <v>597.90000000000009</v>
      </c>
      <c r="K342" s="350">
        <v>597.90000000000009</v>
      </c>
    </row>
    <row r="343" spans="1:11" ht="22.5" x14ac:dyDescent="0.25">
      <c r="A343" s="374" t="s">
        <v>292</v>
      </c>
      <c r="B343" s="375" t="s">
        <v>458</v>
      </c>
      <c r="C343" s="375" t="s">
        <v>33</v>
      </c>
      <c r="D343" s="376" t="s">
        <v>20</v>
      </c>
      <c r="E343" s="377" t="s">
        <v>10</v>
      </c>
      <c r="F343" s="378" t="s">
        <v>276</v>
      </c>
      <c r="G343" s="378" t="s">
        <v>273</v>
      </c>
      <c r="H343" s="379" t="s">
        <v>542</v>
      </c>
      <c r="I343" s="396" t="s">
        <v>293</v>
      </c>
      <c r="J343" s="342">
        <v>597.90000000000009</v>
      </c>
      <c r="K343" s="342">
        <v>597.90000000000009</v>
      </c>
    </row>
    <row r="344" spans="1:11" x14ac:dyDescent="0.25">
      <c r="A344" s="152" t="s">
        <v>62</v>
      </c>
      <c r="B344" s="153" t="s">
        <v>458</v>
      </c>
      <c r="C344" s="153" t="s">
        <v>24</v>
      </c>
      <c r="D344" s="153"/>
      <c r="E344" s="381"/>
      <c r="F344" s="382"/>
      <c r="G344" s="382"/>
      <c r="H344" s="383"/>
      <c r="I344" s="153"/>
      <c r="J344" s="310">
        <v>16118.7</v>
      </c>
      <c r="K344" s="310">
        <v>16118.7</v>
      </c>
    </row>
    <row r="345" spans="1:11" x14ac:dyDescent="0.25">
      <c r="A345" s="160" t="s">
        <v>64</v>
      </c>
      <c r="B345" s="153" t="s">
        <v>458</v>
      </c>
      <c r="C345" s="153" t="s">
        <v>24</v>
      </c>
      <c r="D345" s="153" t="s">
        <v>12</v>
      </c>
      <c r="E345" s="381"/>
      <c r="F345" s="382"/>
      <c r="G345" s="382"/>
      <c r="H345" s="383"/>
      <c r="I345" s="153"/>
      <c r="J345" s="310">
        <v>16118.7</v>
      </c>
      <c r="K345" s="310">
        <v>16118.7</v>
      </c>
    </row>
    <row r="346" spans="1:11" x14ac:dyDescent="0.25">
      <c r="A346" s="448" t="s">
        <v>563</v>
      </c>
      <c r="B346" s="384" t="s">
        <v>458</v>
      </c>
      <c r="C346" s="384" t="s">
        <v>24</v>
      </c>
      <c r="D346" s="385" t="s">
        <v>12</v>
      </c>
      <c r="E346" s="408" t="s">
        <v>564</v>
      </c>
      <c r="F346" s="409" t="s">
        <v>272</v>
      </c>
      <c r="G346" s="409" t="s">
        <v>273</v>
      </c>
      <c r="H346" s="410" t="s">
        <v>274</v>
      </c>
      <c r="I346" s="410"/>
      <c r="J346" s="412">
        <v>16118.7</v>
      </c>
      <c r="K346" s="412">
        <v>16118.7</v>
      </c>
    </row>
    <row r="347" spans="1:11" x14ac:dyDescent="0.25">
      <c r="A347" s="413" t="s">
        <v>341</v>
      </c>
      <c r="B347" s="156" t="s">
        <v>458</v>
      </c>
      <c r="C347" s="164" t="s">
        <v>24</v>
      </c>
      <c r="D347" s="390" t="s">
        <v>12</v>
      </c>
      <c r="E347" s="390" t="s">
        <v>564</v>
      </c>
      <c r="F347" s="391" t="s">
        <v>272</v>
      </c>
      <c r="G347" s="391" t="s">
        <v>273</v>
      </c>
      <c r="H347" s="392" t="s">
        <v>342</v>
      </c>
      <c r="I347" s="392"/>
      <c r="J347" s="356">
        <v>16118.7</v>
      </c>
      <c r="K347" s="356">
        <v>16118.7</v>
      </c>
    </row>
    <row r="348" spans="1:11" ht="24" x14ac:dyDescent="0.25">
      <c r="A348" s="413" t="s">
        <v>461</v>
      </c>
      <c r="B348" s="159" t="s">
        <v>458</v>
      </c>
      <c r="C348" s="156" t="s">
        <v>24</v>
      </c>
      <c r="D348" s="165" t="s">
        <v>12</v>
      </c>
      <c r="E348" s="390" t="s">
        <v>564</v>
      </c>
      <c r="F348" s="391" t="s">
        <v>272</v>
      </c>
      <c r="G348" s="391" t="s">
        <v>273</v>
      </c>
      <c r="H348" s="392" t="s">
        <v>342</v>
      </c>
      <c r="I348" s="392" t="s">
        <v>462</v>
      </c>
      <c r="J348" s="356">
        <v>16118.7</v>
      </c>
      <c r="K348" s="356">
        <v>16118.7</v>
      </c>
    </row>
    <row r="349" spans="1:11" x14ac:dyDescent="0.25">
      <c r="A349" s="449" t="s">
        <v>463</v>
      </c>
      <c r="B349" s="375" t="s">
        <v>458</v>
      </c>
      <c r="C349" s="375" t="s">
        <v>24</v>
      </c>
      <c r="D349" s="376" t="s">
        <v>12</v>
      </c>
      <c r="E349" s="377" t="s">
        <v>564</v>
      </c>
      <c r="F349" s="378" t="s">
        <v>272</v>
      </c>
      <c r="G349" s="378" t="s">
        <v>273</v>
      </c>
      <c r="H349" s="379" t="s">
        <v>342</v>
      </c>
      <c r="I349" s="379" t="s">
        <v>464</v>
      </c>
      <c r="J349" s="357">
        <v>16118.7</v>
      </c>
      <c r="K349" s="357">
        <v>16118.7</v>
      </c>
    </row>
    <row r="350" spans="1:11" x14ac:dyDescent="0.25">
      <c r="A350" s="457" t="s">
        <v>262</v>
      </c>
      <c r="B350" s="458"/>
      <c r="C350" s="458"/>
      <c r="D350" s="458"/>
      <c r="E350" s="458"/>
      <c r="F350" s="458"/>
      <c r="G350" s="458"/>
      <c r="H350" s="458"/>
      <c r="I350" s="459"/>
      <c r="J350" s="368">
        <v>12902</v>
      </c>
      <c r="K350" s="368">
        <v>25448</v>
      </c>
    </row>
    <row r="351" spans="1:11" x14ac:dyDescent="0.25">
      <c r="A351" s="351" t="s">
        <v>68</v>
      </c>
      <c r="B351" s="352"/>
      <c r="C351" s="352"/>
      <c r="D351" s="352"/>
      <c r="E351" s="352"/>
      <c r="F351" s="352"/>
      <c r="G351" s="352"/>
      <c r="H351" s="352"/>
      <c r="I351" s="353"/>
      <c r="J351" s="161">
        <v>1065353.7</v>
      </c>
      <c r="K351" s="161">
        <v>1081233.3999999999</v>
      </c>
    </row>
  </sheetData>
  <mergeCells count="53">
    <mergeCell ref="A351:I351"/>
    <mergeCell ref="E294:H294"/>
    <mergeCell ref="E318:H318"/>
    <mergeCell ref="E331:H331"/>
    <mergeCell ref="E344:H344"/>
    <mergeCell ref="E345:H345"/>
    <mergeCell ref="A350:I350"/>
    <mergeCell ref="E254:H254"/>
    <mergeCell ref="E265:H265"/>
    <mergeCell ref="E278:H278"/>
    <mergeCell ref="E287:H287"/>
    <mergeCell ref="E288:H288"/>
    <mergeCell ref="E293:H293"/>
    <mergeCell ref="E224:H224"/>
    <mergeCell ref="E225:H225"/>
    <mergeCell ref="E234:H234"/>
    <mergeCell ref="E244:H244"/>
    <mergeCell ref="E245:H245"/>
    <mergeCell ref="E246:H246"/>
    <mergeCell ref="E165:H165"/>
    <mergeCell ref="E175:H175"/>
    <mergeCell ref="E182:H182"/>
    <mergeCell ref="E183:H183"/>
    <mergeCell ref="E193:H193"/>
    <mergeCell ref="E213:H213"/>
    <mergeCell ref="E137:H137"/>
    <mergeCell ref="E138:H138"/>
    <mergeCell ref="E145:H145"/>
    <mergeCell ref="E146:H146"/>
    <mergeCell ref="E152:H152"/>
    <mergeCell ref="E153:H153"/>
    <mergeCell ref="E111:H111"/>
    <mergeCell ref="E112:H112"/>
    <mergeCell ref="E120:H120"/>
    <mergeCell ref="E121:H121"/>
    <mergeCell ref="E130:H130"/>
    <mergeCell ref="E131:H131"/>
    <mergeCell ref="J6:K7"/>
    <mergeCell ref="E9:H9"/>
    <mergeCell ref="E10:H10"/>
    <mergeCell ref="E11:H11"/>
    <mergeCell ref="E12:H12"/>
    <mergeCell ref="E36:H36"/>
    <mergeCell ref="J1:K1"/>
    <mergeCell ref="J3:K3"/>
    <mergeCell ref="A4:K4"/>
    <mergeCell ref="B5:I5"/>
    <mergeCell ref="A6:A8"/>
    <mergeCell ref="B6:B8"/>
    <mergeCell ref="C6:C8"/>
    <mergeCell ref="D6:D8"/>
    <mergeCell ref="E6:H8"/>
    <mergeCell ref="I6:I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1"/>
  <sheetViews>
    <sheetView topLeftCell="A94" workbookViewId="0">
      <selection activeCell="E1" sqref="E1:G1"/>
    </sheetView>
  </sheetViews>
  <sheetFormatPr defaultRowHeight="15" x14ac:dyDescent="0.25"/>
  <cols>
    <col min="1" max="1" width="65.42578125" customWidth="1"/>
    <col min="2" max="2" width="2.7109375" customWidth="1"/>
    <col min="3" max="3" width="2.5703125" customWidth="1"/>
    <col min="4" max="4" width="3.5703125" customWidth="1"/>
    <col min="5" max="5" width="6.140625" customWidth="1"/>
    <col min="6" max="6" width="5.85546875" customWidth="1"/>
    <col min="7" max="7" width="13.7109375" customWidth="1"/>
  </cols>
  <sheetData>
    <row r="1" spans="1:7" ht="46.5" customHeight="1" x14ac:dyDescent="0.25">
      <c r="A1" s="460"/>
      <c r="B1" s="460"/>
      <c r="C1" s="460"/>
      <c r="D1" s="460"/>
      <c r="E1" s="461" t="s">
        <v>565</v>
      </c>
      <c r="F1" s="461"/>
      <c r="G1" s="461"/>
    </row>
    <row r="2" spans="1:7" ht="44.25" customHeight="1" x14ac:dyDescent="0.25">
      <c r="A2" s="461"/>
      <c r="B2" s="461"/>
      <c r="C2" s="461"/>
      <c r="D2" s="461"/>
      <c r="E2" s="461" t="s">
        <v>566</v>
      </c>
      <c r="F2" s="461"/>
      <c r="G2" s="461"/>
    </row>
    <row r="3" spans="1:7" ht="49.5" customHeight="1" x14ac:dyDescent="0.25">
      <c r="A3" s="462" t="s">
        <v>567</v>
      </c>
      <c r="B3" s="462"/>
      <c r="C3" s="462"/>
      <c r="D3" s="462"/>
      <c r="E3" s="462"/>
      <c r="F3" s="462"/>
      <c r="G3" s="462"/>
    </row>
    <row r="4" spans="1:7" x14ac:dyDescent="0.25">
      <c r="A4" s="463"/>
      <c r="B4" s="463"/>
      <c r="C4" s="463"/>
      <c r="D4" s="463"/>
      <c r="E4" s="463"/>
      <c r="F4" s="463"/>
      <c r="G4" s="464"/>
    </row>
    <row r="5" spans="1:7" x14ac:dyDescent="0.25">
      <c r="A5" s="465" t="s">
        <v>3</v>
      </c>
      <c r="B5" s="465" t="s">
        <v>267</v>
      </c>
      <c r="C5" s="465"/>
      <c r="D5" s="465"/>
      <c r="E5" s="465"/>
      <c r="F5" s="466" t="s">
        <v>268</v>
      </c>
      <c r="G5" s="467" t="s">
        <v>568</v>
      </c>
    </row>
    <row r="6" spans="1:7" x14ac:dyDescent="0.25">
      <c r="A6" s="465"/>
      <c r="B6" s="465"/>
      <c r="C6" s="465"/>
      <c r="D6" s="465"/>
      <c r="E6" s="465"/>
      <c r="F6" s="468"/>
      <c r="G6" s="469"/>
    </row>
    <row r="7" spans="1:7" x14ac:dyDescent="0.25">
      <c r="A7" s="470">
        <v>1</v>
      </c>
      <c r="B7" s="471">
        <v>2</v>
      </c>
      <c r="C7" s="472"/>
      <c r="D7" s="472"/>
      <c r="E7" s="473"/>
      <c r="F7" s="474">
        <v>3</v>
      </c>
      <c r="G7" s="266">
        <v>4</v>
      </c>
    </row>
    <row r="8" spans="1:7" ht="22.5" x14ac:dyDescent="0.25">
      <c r="A8" s="475" t="s">
        <v>569</v>
      </c>
      <c r="B8" s="475"/>
      <c r="C8" s="476"/>
      <c r="D8" s="476"/>
      <c r="E8" s="477"/>
      <c r="F8" s="476"/>
      <c r="G8" s="478">
        <v>1131047.8999999999</v>
      </c>
    </row>
    <row r="9" spans="1:7" ht="24" x14ac:dyDescent="0.25">
      <c r="A9" s="186" t="s">
        <v>271</v>
      </c>
      <c r="B9" s="238" t="s">
        <v>10</v>
      </c>
      <c r="C9" s="239" t="s">
        <v>272</v>
      </c>
      <c r="D9" s="239" t="s">
        <v>273</v>
      </c>
      <c r="E9" s="240" t="s">
        <v>274</v>
      </c>
      <c r="F9" s="239"/>
      <c r="G9" s="19">
        <v>75916.599999999991</v>
      </c>
    </row>
    <row r="10" spans="1:7" ht="72" x14ac:dyDescent="0.25">
      <c r="A10" s="192" t="s">
        <v>275</v>
      </c>
      <c r="B10" s="215" t="s">
        <v>10</v>
      </c>
      <c r="C10" s="216" t="s">
        <v>276</v>
      </c>
      <c r="D10" s="216" t="s">
        <v>273</v>
      </c>
      <c r="E10" s="217" t="s">
        <v>274</v>
      </c>
      <c r="F10" s="216"/>
      <c r="G10" s="20">
        <v>74619.7</v>
      </c>
    </row>
    <row r="11" spans="1:7" ht="24" x14ac:dyDescent="0.25">
      <c r="A11" s="192" t="s">
        <v>363</v>
      </c>
      <c r="B11" s="215" t="s">
        <v>10</v>
      </c>
      <c r="C11" s="216" t="s">
        <v>276</v>
      </c>
      <c r="D11" s="216" t="s">
        <v>273</v>
      </c>
      <c r="E11" s="217" t="s">
        <v>364</v>
      </c>
      <c r="F11" s="216"/>
      <c r="G11" s="20">
        <v>3103.2000000000003</v>
      </c>
    </row>
    <row r="12" spans="1:7" ht="36" x14ac:dyDescent="0.25">
      <c r="A12" s="192" t="s">
        <v>279</v>
      </c>
      <c r="B12" s="215"/>
      <c r="C12" s="216"/>
      <c r="D12" s="216"/>
      <c r="E12" s="217"/>
      <c r="F12" s="216" t="s">
        <v>280</v>
      </c>
      <c r="G12" s="20">
        <v>2966.4</v>
      </c>
    </row>
    <row r="13" spans="1:7" x14ac:dyDescent="0.25">
      <c r="A13" s="192" t="s">
        <v>281</v>
      </c>
      <c r="B13" s="215"/>
      <c r="C13" s="216"/>
      <c r="D13" s="216"/>
      <c r="E13" s="217"/>
      <c r="F13" s="216" t="s">
        <v>282</v>
      </c>
      <c r="G13" s="20">
        <v>2966.4</v>
      </c>
    </row>
    <row r="14" spans="1:7" ht="24" x14ac:dyDescent="0.25">
      <c r="A14" s="13" t="s">
        <v>290</v>
      </c>
      <c r="B14" s="215"/>
      <c r="C14" s="216"/>
      <c r="D14" s="216"/>
      <c r="E14" s="217"/>
      <c r="F14" s="216" t="s">
        <v>291</v>
      </c>
      <c r="G14" s="20">
        <v>136.80000000000001</v>
      </c>
    </row>
    <row r="15" spans="1:7" ht="24" x14ac:dyDescent="0.25">
      <c r="A15" s="192" t="s">
        <v>292</v>
      </c>
      <c r="B15" s="215"/>
      <c r="C15" s="216"/>
      <c r="D15" s="216"/>
      <c r="E15" s="217"/>
      <c r="F15" s="216" t="s">
        <v>293</v>
      </c>
      <c r="G15" s="20">
        <v>136.80000000000001</v>
      </c>
    </row>
    <row r="16" spans="1:7" ht="24" x14ac:dyDescent="0.25">
      <c r="A16" s="192" t="s">
        <v>298</v>
      </c>
      <c r="B16" s="215" t="s">
        <v>10</v>
      </c>
      <c r="C16" s="216" t="s">
        <v>276</v>
      </c>
      <c r="D16" s="216" t="s">
        <v>273</v>
      </c>
      <c r="E16" s="217" t="s">
        <v>299</v>
      </c>
      <c r="F16" s="216"/>
      <c r="G16" s="20">
        <v>657.8</v>
      </c>
    </row>
    <row r="17" spans="1:7" ht="36" x14ac:dyDescent="0.25">
      <c r="A17" s="192" t="s">
        <v>279</v>
      </c>
      <c r="B17" s="215"/>
      <c r="C17" s="216"/>
      <c r="D17" s="216"/>
      <c r="E17" s="217"/>
      <c r="F17" s="216" t="s">
        <v>280</v>
      </c>
      <c r="G17" s="20">
        <v>532.79999999999995</v>
      </c>
    </row>
    <row r="18" spans="1:7" x14ac:dyDescent="0.25">
      <c r="A18" s="192" t="s">
        <v>281</v>
      </c>
      <c r="B18" s="215"/>
      <c r="C18" s="216"/>
      <c r="D18" s="216"/>
      <c r="E18" s="217"/>
      <c r="F18" s="216" t="s">
        <v>282</v>
      </c>
      <c r="G18" s="20">
        <v>532.79999999999995</v>
      </c>
    </row>
    <row r="19" spans="1:7" ht="24" x14ac:dyDescent="0.25">
      <c r="A19" s="192" t="s">
        <v>290</v>
      </c>
      <c r="B19" s="215"/>
      <c r="C19" s="216"/>
      <c r="D19" s="216"/>
      <c r="E19" s="217"/>
      <c r="F19" s="216" t="s">
        <v>291</v>
      </c>
      <c r="G19" s="20">
        <v>125</v>
      </c>
    </row>
    <row r="20" spans="1:7" ht="24" x14ac:dyDescent="0.25">
      <c r="A20" s="192" t="s">
        <v>292</v>
      </c>
      <c r="B20" s="215"/>
      <c r="C20" s="216"/>
      <c r="D20" s="216"/>
      <c r="E20" s="217"/>
      <c r="F20" s="216" t="s">
        <v>293</v>
      </c>
      <c r="G20" s="20">
        <v>125</v>
      </c>
    </row>
    <row r="21" spans="1:7" ht="36" x14ac:dyDescent="0.25">
      <c r="A21" s="192" t="s">
        <v>438</v>
      </c>
      <c r="B21" s="215" t="s">
        <v>10</v>
      </c>
      <c r="C21" s="216" t="s">
        <v>276</v>
      </c>
      <c r="D21" s="216" t="s">
        <v>273</v>
      </c>
      <c r="E21" s="217" t="s">
        <v>439</v>
      </c>
      <c r="F21" s="216"/>
      <c r="G21" s="20">
        <v>5</v>
      </c>
    </row>
    <row r="22" spans="1:7" ht="24" x14ac:dyDescent="0.25">
      <c r="A22" s="192" t="s">
        <v>290</v>
      </c>
      <c r="B22" s="215"/>
      <c r="C22" s="216"/>
      <c r="D22" s="216"/>
      <c r="E22" s="217"/>
      <c r="F22" s="216" t="s">
        <v>291</v>
      </c>
      <c r="G22" s="20">
        <v>5</v>
      </c>
    </row>
    <row r="23" spans="1:7" ht="24" x14ac:dyDescent="0.25">
      <c r="A23" s="192" t="s">
        <v>292</v>
      </c>
      <c r="B23" s="215"/>
      <c r="C23" s="216"/>
      <c r="D23" s="216"/>
      <c r="E23" s="217"/>
      <c r="F23" s="216" t="s">
        <v>293</v>
      </c>
      <c r="G23" s="20">
        <v>5</v>
      </c>
    </row>
    <row r="24" spans="1:7" x14ac:dyDescent="0.25">
      <c r="A24" s="192" t="s">
        <v>300</v>
      </c>
      <c r="B24" s="215" t="s">
        <v>10</v>
      </c>
      <c r="C24" s="216" t="s">
        <v>276</v>
      </c>
      <c r="D24" s="216" t="s">
        <v>273</v>
      </c>
      <c r="E24" s="217" t="s">
        <v>301</v>
      </c>
      <c r="F24" s="216"/>
      <c r="G24" s="20">
        <v>25</v>
      </c>
    </row>
    <row r="25" spans="1:7" ht="36" x14ac:dyDescent="0.25">
      <c r="A25" s="192" t="s">
        <v>279</v>
      </c>
      <c r="B25" s="215"/>
      <c r="C25" s="216"/>
      <c r="D25" s="216"/>
      <c r="E25" s="217"/>
      <c r="F25" s="216" t="s">
        <v>280</v>
      </c>
      <c r="G25" s="20">
        <v>12.5</v>
      </c>
    </row>
    <row r="26" spans="1:7" x14ac:dyDescent="0.25">
      <c r="A26" s="192" t="s">
        <v>281</v>
      </c>
      <c r="B26" s="215"/>
      <c r="C26" s="216"/>
      <c r="D26" s="216"/>
      <c r="E26" s="217"/>
      <c r="F26" s="216" t="s">
        <v>282</v>
      </c>
      <c r="G26" s="20">
        <v>12.5</v>
      </c>
    </row>
    <row r="27" spans="1:7" ht="24" x14ac:dyDescent="0.25">
      <c r="A27" s="192" t="s">
        <v>290</v>
      </c>
      <c r="B27" s="215"/>
      <c r="C27" s="216"/>
      <c r="D27" s="216"/>
      <c r="E27" s="217"/>
      <c r="F27" s="216" t="s">
        <v>291</v>
      </c>
      <c r="G27" s="20">
        <v>12.5</v>
      </c>
    </row>
    <row r="28" spans="1:7" ht="24" x14ac:dyDescent="0.25">
      <c r="A28" s="192" t="s">
        <v>292</v>
      </c>
      <c r="B28" s="215"/>
      <c r="C28" s="216"/>
      <c r="D28" s="216"/>
      <c r="E28" s="217"/>
      <c r="F28" s="216" t="s">
        <v>293</v>
      </c>
      <c r="G28" s="20">
        <v>12.5</v>
      </c>
    </row>
    <row r="29" spans="1:7" x14ac:dyDescent="0.25">
      <c r="A29" s="192" t="s">
        <v>539</v>
      </c>
      <c r="B29" s="215" t="s">
        <v>10</v>
      </c>
      <c r="C29" s="216" t="s">
        <v>276</v>
      </c>
      <c r="D29" s="216" t="s">
        <v>273</v>
      </c>
      <c r="E29" s="217" t="s">
        <v>540</v>
      </c>
      <c r="F29" s="216"/>
      <c r="G29" s="20">
        <v>582.80000000000007</v>
      </c>
    </row>
    <row r="30" spans="1:7" ht="36" x14ac:dyDescent="0.25">
      <c r="A30" s="192" t="s">
        <v>279</v>
      </c>
      <c r="B30" s="215"/>
      <c r="C30" s="216"/>
      <c r="D30" s="216"/>
      <c r="E30" s="217"/>
      <c r="F30" s="216" t="s">
        <v>280</v>
      </c>
      <c r="G30" s="20">
        <v>553.6</v>
      </c>
    </row>
    <row r="31" spans="1:7" x14ac:dyDescent="0.25">
      <c r="A31" s="192" t="s">
        <v>281</v>
      </c>
      <c r="B31" s="215"/>
      <c r="C31" s="216"/>
      <c r="D31" s="216"/>
      <c r="E31" s="217"/>
      <c r="F31" s="216" t="s">
        <v>282</v>
      </c>
      <c r="G31" s="20">
        <v>553.6</v>
      </c>
    </row>
    <row r="32" spans="1:7" ht="24" x14ac:dyDescent="0.25">
      <c r="A32" s="192" t="s">
        <v>290</v>
      </c>
      <c r="B32" s="215"/>
      <c r="C32" s="216"/>
      <c r="D32" s="216"/>
      <c r="E32" s="217"/>
      <c r="F32" s="216" t="s">
        <v>291</v>
      </c>
      <c r="G32" s="20">
        <v>29.2</v>
      </c>
    </row>
    <row r="33" spans="1:7" ht="24" x14ac:dyDescent="0.25">
      <c r="A33" s="192" t="s">
        <v>292</v>
      </c>
      <c r="B33" s="215"/>
      <c r="C33" s="216"/>
      <c r="D33" s="216"/>
      <c r="E33" s="217"/>
      <c r="F33" s="216" t="s">
        <v>293</v>
      </c>
      <c r="G33" s="20">
        <v>29.2</v>
      </c>
    </row>
    <row r="34" spans="1:7" ht="36" x14ac:dyDescent="0.25">
      <c r="A34" s="192" t="s">
        <v>302</v>
      </c>
      <c r="B34" s="215" t="s">
        <v>10</v>
      </c>
      <c r="C34" s="216" t="s">
        <v>276</v>
      </c>
      <c r="D34" s="216" t="s">
        <v>273</v>
      </c>
      <c r="E34" s="217" t="s">
        <v>303</v>
      </c>
      <c r="F34" s="216"/>
      <c r="G34" s="20">
        <v>1165.6000000000001</v>
      </c>
    </row>
    <row r="35" spans="1:7" ht="36" x14ac:dyDescent="0.25">
      <c r="A35" s="192" t="s">
        <v>279</v>
      </c>
      <c r="B35" s="215"/>
      <c r="C35" s="216"/>
      <c r="D35" s="216"/>
      <c r="E35" s="217"/>
      <c r="F35" s="216" t="s">
        <v>280</v>
      </c>
      <c r="G35" s="20">
        <v>1083.4000000000001</v>
      </c>
    </row>
    <row r="36" spans="1:7" x14ac:dyDescent="0.25">
      <c r="A36" s="192" t="s">
        <v>281</v>
      </c>
      <c r="B36" s="215"/>
      <c r="C36" s="216"/>
      <c r="D36" s="216"/>
      <c r="E36" s="217"/>
      <c r="F36" s="216" t="s">
        <v>282</v>
      </c>
      <c r="G36" s="20">
        <v>1083.4000000000001</v>
      </c>
    </row>
    <row r="37" spans="1:7" ht="24" x14ac:dyDescent="0.25">
      <c r="A37" s="192" t="s">
        <v>290</v>
      </c>
      <c r="B37" s="215"/>
      <c r="C37" s="216"/>
      <c r="D37" s="216"/>
      <c r="E37" s="217"/>
      <c r="F37" s="216" t="s">
        <v>291</v>
      </c>
      <c r="G37" s="20">
        <v>82.2</v>
      </c>
    </row>
    <row r="38" spans="1:7" ht="24" x14ac:dyDescent="0.25">
      <c r="A38" s="192" t="s">
        <v>292</v>
      </c>
      <c r="B38" s="215"/>
      <c r="C38" s="216"/>
      <c r="D38" s="216"/>
      <c r="E38" s="217"/>
      <c r="F38" s="216" t="s">
        <v>293</v>
      </c>
      <c r="G38" s="20">
        <v>82.2</v>
      </c>
    </row>
    <row r="39" spans="1:7" ht="36" x14ac:dyDescent="0.25">
      <c r="A39" s="192" t="s">
        <v>304</v>
      </c>
      <c r="B39" s="215" t="s">
        <v>10</v>
      </c>
      <c r="C39" s="216" t="s">
        <v>276</v>
      </c>
      <c r="D39" s="216" t="s">
        <v>273</v>
      </c>
      <c r="E39" s="217" t="s">
        <v>305</v>
      </c>
      <c r="F39" s="216"/>
      <c r="G39" s="20">
        <v>2913.7000000000003</v>
      </c>
    </row>
    <row r="40" spans="1:7" ht="36" x14ac:dyDescent="0.25">
      <c r="A40" s="192" t="s">
        <v>279</v>
      </c>
      <c r="B40" s="215"/>
      <c r="C40" s="216"/>
      <c r="D40" s="216"/>
      <c r="E40" s="217"/>
      <c r="F40" s="216" t="s">
        <v>280</v>
      </c>
      <c r="G40" s="20">
        <v>2759.3</v>
      </c>
    </row>
    <row r="41" spans="1:7" x14ac:dyDescent="0.25">
      <c r="A41" s="192" t="s">
        <v>281</v>
      </c>
      <c r="B41" s="215"/>
      <c r="C41" s="216"/>
      <c r="D41" s="216"/>
      <c r="E41" s="217"/>
      <c r="F41" s="216" t="s">
        <v>282</v>
      </c>
      <c r="G41" s="20">
        <v>2759.3</v>
      </c>
    </row>
    <row r="42" spans="1:7" ht="24" x14ac:dyDescent="0.25">
      <c r="A42" s="192" t="s">
        <v>290</v>
      </c>
      <c r="B42" s="215"/>
      <c r="C42" s="216"/>
      <c r="D42" s="216"/>
      <c r="E42" s="217"/>
      <c r="F42" s="216" t="s">
        <v>291</v>
      </c>
      <c r="G42" s="20">
        <v>154.4</v>
      </c>
    </row>
    <row r="43" spans="1:7" ht="24" x14ac:dyDescent="0.25">
      <c r="A43" s="192" t="s">
        <v>292</v>
      </c>
      <c r="B43" s="215"/>
      <c r="C43" s="216"/>
      <c r="D43" s="216"/>
      <c r="E43" s="217"/>
      <c r="F43" s="216" t="s">
        <v>293</v>
      </c>
      <c r="G43" s="20">
        <v>154.4</v>
      </c>
    </row>
    <row r="44" spans="1:7" x14ac:dyDescent="0.25">
      <c r="A44" s="192" t="s">
        <v>277</v>
      </c>
      <c r="B44" s="215" t="s">
        <v>10</v>
      </c>
      <c r="C44" s="216" t="s">
        <v>276</v>
      </c>
      <c r="D44" s="216" t="s">
        <v>273</v>
      </c>
      <c r="E44" s="217" t="s">
        <v>278</v>
      </c>
      <c r="F44" s="216"/>
      <c r="G44" s="20">
        <v>1547.9</v>
      </c>
    </row>
    <row r="45" spans="1:7" ht="36" x14ac:dyDescent="0.25">
      <c r="A45" s="192" t="s">
        <v>279</v>
      </c>
      <c r="B45" s="215"/>
      <c r="C45" s="216"/>
      <c r="D45" s="216"/>
      <c r="E45" s="217"/>
      <c r="F45" s="216" t="s">
        <v>280</v>
      </c>
      <c r="G45" s="20">
        <v>1547.9</v>
      </c>
    </row>
    <row r="46" spans="1:7" x14ac:dyDescent="0.25">
      <c r="A46" s="192" t="s">
        <v>281</v>
      </c>
      <c r="B46" s="215"/>
      <c r="C46" s="216"/>
      <c r="D46" s="216"/>
      <c r="E46" s="217"/>
      <c r="F46" s="216" t="s">
        <v>282</v>
      </c>
      <c r="G46" s="20">
        <v>1547.9</v>
      </c>
    </row>
    <row r="47" spans="1:7" ht="24" x14ac:dyDescent="0.25">
      <c r="A47" s="192" t="s">
        <v>570</v>
      </c>
      <c r="B47" s="215" t="s">
        <v>10</v>
      </c>
      <c r="C47" s="216" t="s">
        <v>276</v>
      </c>
      <c r="D47" s="216" t="s">
        <v>273</v>
      </c>
      <c r="E47" s="217" t="s">
        <v>308</v>
      </c>
      <c r="F47" s="216"/>
      <c r="G47" s="20">
        <v>37579.599999999999</v>
      </c>
    </row>
    <row r="48" spans="1:7" ht="36" x14ac:dyDescent="0.25">
      <c r="A48" s="192" t="s">
        <v>279</v>
      </c>
      <c r="B48" s="215"/>
      <c r="C48" s="216"/>
      <c r="D48" s="216"/>
      <c r="E48" s="217"/>
      <c r="F48" s="216" t="s">
        <v>280</v>
      </c>
      <c r="G48" s="20">
        <v>29822.7</v>
      </c>
    </row>
    <row r="49" spans="1:7" x14ac:dyDescent="0.25">
      <c r="A49" s="192" t="s">
        <v>281</v>
      </c>
      <c r="B49" s="215"/>
      <c r="C49" s="216"/>
      <c r="D49" s="216"/>
      <c r="E49" s="217"/>
      <c r="F49" s="216" t="s">
        <v>282</v>
      </c>
      <c r="G49" s="20">
        <v>29822.7</v>
      </c>
    </row>
    <row r="50" spans="1:7" ht="24" x14ac:dyDescent="0.25">
      <c r="A50" s="192" t="s">
        <v>290</v>
      </c>
      <c r="B50" s="215"/>
      <c r="C50" s="216"/>
      <c r="D50" s="216"/>
      <c r="E50" s="217"/>
      <c r="F50" s="216" t="s">
        <v>291</v>
      </c>
      <c r="G50" s="20">
        <v>6149</v>
      </c>
    </row>
    <row r="51" spans="1:7" ht="24" x14ac:dyDescent="0.25">
      <c r="A51" s="192" t="s">
        <v>292</v>
      </c>
      <c r="B51" s="215"/>
      <c r="C51" s="216"/>
      <c r="D51" s="216"/>
      <c r="E51" s="217"/>
      <c r="F51" s="216" t="s">
        <v>293</v>
      </c>
      <c r="G51" s="20">
        <v>6149</v>
      </c>
    </row>
    <row r="52" spans="1:7" x14ac:dyDescent="0.25">
      <c r="A52" s="192" t="s">
        <v>294</v>
      </c>
      <c r="B52" s="215"/>
      <c r="C52" s="216"/>
      <c r="D52" s="216"/>
      <c r="E52" s="217"/>
      <c r="F52" s="216" t="s">
        <v>295</v>
      </c>
      <c r="G52" s="20">
        <v>1607.9</v>
      </c>
    </row>
    <row r="53" spans="1:7" x14ac:dyDescent="0.25">
      <c r="A53" s="192" t="s">
        <v>296</v>
      </c>
      <c r="B53" s="215"/>
      <c r="C53" s="216"/>
      <c r="D53" s="216"/>
      <c r="E53" s="217"/>
      <c r="F53" s="216" t="s">
        <v>297</v>
      </c>
      <c r="G53" s="20">
        <v>1607.9</v>
      </c>
    </row>
    <row r="54" spans="1:7" ht="24" x14ac:dyDescent="0.25">
      <c r="A54" s="192" t="s">
        <v>440</v>
      </c>
      <c r="B54" s="215" t="s">
        <v>10</v>
      </c>
      <c r="C54" s="216" t="s">
        <v>276</v>
      </c>
      <c r="D54" s="216" t="s">
        <v>273</v>
      </c>
      <c r="E54" s="217" t="s">
        <v>441</v>
      </c>
      <c r="F54" s="216"/>
      <c r="G54" s="20">
        <v>11329.8</v>
      </c>
    </row>
    <row r="55" spans="1:7" ht="36" x14ac:dyDescent="0.25">
      <c r="A55" s="192" t="s">
        <v>279</v>
      </c>
      <c r="B55" s="215"/>
      <c r="C55" s="216"/>
      <c r="D55" s="216"/>
      <c r="E55" s="217"/>
      <c r="F55" s="216" t="s">
        <v>280</v>
      </c>
      <c r="G55" s="20">
        <v>10824.9</v>
      </c>
    </row>
    <row r="56" spans="1:7" x14ac:dyDescent="0.25">
      <c r="A56" s="192" t="s">
        <v>281</v>
      </c>
      <c r="B56" s="215"/>
      <c r="C56" s="216"/>
      <c r="D56" s="216"/>
      <c r="E56" s="217"/>
      <c r="F56" s="216" t="s">
        <v>282</v>
      </c>
      <c r="G56" s="20">
        <v>10824.9</v>
      </c>
    </row>
    <row r="57" spans="1:7" ht="24" x14ac:dyDescent="0.25">
      <c r="A57" s="192" t="s">
        <v>290</v>
      </c>
      <c r="B57" s="215"/>
      <c r="C57" s="216"/>
      <c r="D57" s="216"/>
      <c r="E57" s="217"/>
      <c r="F57" s="216" t="s">
        <v>291</v>
      </c>
      <c r="G57" s="20">
        <v>504.9</v>
      </c>
    </row>
    <row r="58" spans="1:7" ht="24" x14ac:dyDescent="0.25">
      <c r="A58" s="192" t="s">
        <v>292</v>
      </c>
      <c r="B58" s="215"/>
      <c r="C58" s="216"/>
      <c r="D58" s="216"/>
      <c r="E58" s="217"/>
      <c r="F58" s="216" t="s">
        <v>293</v>
      </c>
      <c r="G58" s="20">
        <v>504.9</v>
      </c>
    </row>
    <row r="59" spans="1:7" ht="24" x14ac:dyDescent="0.25">
      <c r="A59" s="192" t="s">
        <v>541</v>
      </c>
      <c r="B59" s="215" t="s">
        <v>10</v>
      </c>
      <c r="C59" s="216" t="s">
        <v>276</v>
      </c>
      <c r="D59" s="216" t="s">
        <v>273</v>
      </c>
      <c r="E59" s="217" t="s">
        <v>542</v>
      </c>
      <c r="F59" s="216"/>
      <c r="G59" s="20">
        <v>13809.3</v>
      </c>
    </row>
    <row r="60" spans="1:7" ht="36" x14ac:dyDescent="0.25">
      <c r="A60" s="192" t="s">
        <v>279</v>
      </c>
      <c r="B60" s="215"/>
      <c r="C60" s="216"/>
      <c r="D60" s="216"/>
      <c r="E60" s="217"/>
      <c r="F60" s="216" t="s">
        <v>280</v>
      </c>
      <c r="G60" s="20">
        <v>13144.9</v>
      </c>
    </row>
    <row r="61" spans="1:7" x14ac:dyDescent="0.25">
      <c r="A61" s="192" t="s">
        <v>281</v>
      </c>
      <c r="B61" s="215"/>
      <c r="C61" s="216"/>
      <c r="D61" s="216"/>
      <c r="E61" s="217"/>
      <c r="F61" s="216" t="s">
        <v>282</v>
      </c>
      <c r="G61" s="20">
        <v>13144.9</v>
      </c>
    </row>
    <row r="62" spans="1:7" ht="24" x14ac:dyDescent="0.25">
      <c r="A62" s="192" t="s">
        <v>290</v>
      </c>
      <c r="B62" s="215"/>
      <c r="C62" s="216"/>
      <c r="D62" s="216"/>
      <c r="E62" s="217"/>
      <c r="F62" s="216" t="s">
        <v>291</v>
      </c>
      <c r="G62" s="20">
        <v>664.4</v>
      </c>
    </row>
    <row r="63" spans="1:7" ht="24" x14ac:dyDescent="0.25">
      <c r="A63" s="192" t="s">
        <v>292</v>
      </c>
      <c r="B63" s="215"/>
      <c r="C63" s="216"/>
      <c r="D63" s="216"/>
      <c r="E63" s="217"/>
      <c r="F63" s="216" t="s">
        <v>293</v>
      </c>
      <c r="G63" s="20">
        <v>664.4</v>
      </c>
    </row>
    <row r="64" spans="1:7" x14ac:dyDescent="0.25">
      <c r="A64" s="192" t="s">
        <v>335</v>
      </c>
      <c r="B64" s="215" t="s">
        <v>10</v>
      </c>
      <c r="C64" s="216" t="s">
        <v>276</v>
      </c>
      <c r="D64" s="216" t="s">
        <v>273</v>
      </c>
      <c r="E64" s="217" t="s">
        <v>336</v>
      </c>
      <c r="F64" s="216"/>
      <c r="G64" s="20">
        <v>1900</v>
      </c>
    </row>
    <row r="65" spans="1:7" ht="24" x14ac:dyDescent="0.25">
      <c r="A65" s="192" t="s">
        <v>290</v>
      </c>
      <c r="B65" s="215"/>
      <c r="C65" s="216"/>
      <c r="D65" s="216"/>
      <c r="E65" s="217"/>
      <c r="F65" s="216" t="s">
        <v>291</v>
      </c>
      <c r="G65" s="20">
        <v>1900</v>
      </c>
    </row>
    <row r="66" spans="1:7" ht="24" x14ac:dyDescent="0.25">
      <c r="A66" s="192" t="s">
        <v>292</v>
      </c>
      <c r="B66" s="215"/>
      <c r="C66" s="216"/>
      <c r="D66" s="216"/>
      <c r="E66" s="217"/>
      <c r="F66" s="216" t="s">
        <v>293</v>
      </c>
      <c r="G66" s="20">
        <v>1900</v>
      </c>
    </row>
    <row r="67" spans="1:7" ht="24" x14ac:dyDescent="0.25">
      <c r="A67" s="192" t="s">
        <v>337</v>
      </c>
      <c r="B67" s="215" t="s">
        <v>10</v>
      </c>
      <c r="C67" s="216" t="s">
        <v>7</v>
      </c>
      <c r="D67" s="216" t="s">
        <v>273</v>
      </c>
      <c r="E67" s="217" t="s">
        <v>274</v>
      </c>
      <c r="F67" s="216"/>
      <c r="G67" s="20">
        <v>1296.8999999999999</v>
      </c>
    </row>
    <row r="68" spans="1:7" x14ac:dyDescent="0.25">
      <c r="A68" s="192" t="s">
        <v>335</v>
      </c>
      <c r="B68" s="215" t="s">
        <v>10</v>
      </c>
      <c r="C68" s="216" t="s">
        <v>7</v>
      </c>
      <c r="D68" s="216" t="s">
        <v>273</v>
      </c>
      <c r="E68" s="217" t="s">
        <v>336</v>
      </c>
      <c r="F68" s="216"/>
      <c r="G68" s="20">
        <v>1296.8999999999999</v>
      </c>
    </row>
    <row r="69" spans="1:7" ht="36" x14ac:dyDescent="0.25">
      <c r="A69" s="192" t="s">
        <v>279</v>
      </c>
      <c r="B69" s="215"/>
      <c r="C69" s="216"/>
      <c r="D69" s="216"/>
      <c r="E69" s="217"/>
      <c r="F69" s="216" t="s">
        <v>280</v>
      </c>
      <c r="G69" s="20">
        <v>31</v>
      </c>
    </row>
    <row r="70" spans="1:7" x14ac:dyDescent="0.25">
      <c r="A70" s="192" t="s">
        <v>281</v>
      </c>
      <c r="B70" s="215"/>
      <c r="C70" s="216"/>
      <c r="D70" s="216"/>
      <c r="E70" s="217"/>
      <c r="F70" s="216" t="s">
        <v>282</v>
      </c>
      <c r="G70" s="20">
        <v>31</v>
      </c>
    </row>
    <row r="71" spans="1:7" ht="24" x14ac:dyDescent="0.25">
      <c r="A71" s="192" t="s">
        <v>290</v>
      </c>
      <c r="B71" s="215"/>
      <c r="C71" s="216"/>
      <c r="D71" s="216"/>
      <c r="E71" s="217"/>
      <c r="F71" s="216" t="s">
        <v>291</v>
      </c>
      <c r="G71" s="20">
        <v>871.3</v>
      </c>
    </row>
    <row r="72" spans="1:7" ht="24" x14ac:dyDescent="0.25">
      <c r="A72" s="192" t="s">
        <v>292</v>
      </c>
      <c r="B72" s="215"/>
      <c r="C72" s="216"/>
      <c r="D72" s="216"/>
      <c r="E72" s="217"/>
      <c r="F72" s="216" t="s">
        <v>293</v>
      </c>
      <c r="G72" s="20">
        <v>871.3</v>
      </c>
    </row>
    <row r="73" spans="1:7" x14ac:dyDescent="0.25">
      <c r="A73" s="192" t="s">
        <v>338</v>
      </c>
      <c r="B73" s="215"/>
      <c r="C73" s="216"/>
      <c r="D73" s="216"/>
      <c r="E73" s="217"/>
      <c r="F73" s="216" t="s">
        <v>384</v>
      </c>
      <c r="G73" s="20">
        <v>255</v>
      </c>
    </row>
    <row r="74" spans="1:7" x14ac:dyDescent="0.25">
      <c r="A74" s="192" t="s">
        <v>339</v>
      </c>
      <c r="B74" s="215"/>
      <c r="C74" s="216"/>
      <c r="D74" s="216"/>
      <c r="E74" s="217"/>
      <c r="F74" s="216" t="s">
        <v>571</v>
      </c>
      <c r="G74" s="20">
        <v>255</v>
      </c>
    </row>
    <row r="75" spans="1:7" x14ac:dyDescent="0.25">
      <c r="A75" s="192" t="s">
        <v>294</v>
      </c>
      <c r="B75" s="215"/>
      <c r="C75" s="216"/>
      <c r="D75" s="216"/>
      <c r="E75" s="217"/>
      <c r="F75" s="216" t="s">
        <v>295</v>
      </c>
      <c r="G75" s="20">
        <v>139.6</v>
      </c>
    </row>
    <row r="76" spans="1:7" x14ac:dyDescent="0.25">
      <c r="A76" s="192" t="s">
        <v>296</v>
      </c>
      <c r="B76" s="215"/>
      <c r="C76" s="216"/>
      <c r="D76" s="216"/>
      <c r="E76" s="217"/>
      <c r="F76" s="216" t="s">
        <v>297</v>
      </c>
      <c r="G76" s="20">
        <v>139.6</v>
      </c>
    </row>
    <row r="77" spans="1:7" ht="36" x14ac:dyDescent="0.25">
      <c r="A77" s="479" t="s">
        <v>317</v>
      </c>
      <c r="B77" s="238" t="s">
        <v>12</v>
      </c>
      <c r="C77" s="239" t="s">
        <v>272</v>
      </c>
      <c r="D77" s="239" t="s">
        <v>273</v>
      </c>
      <c r="E77" s="240" t="s">
        <v>274</v>
      </c>
      <c r="F77" s="239"/>
      <c r="G77" s="19">
        <v>42596.5</v>
      </c>
    </row>
    <row r="78" spans="1:7" ht="24" x14ac:dyDescent="0.25">
      <c r="A78" s="192" t="s">
        <v>572</v>
      </c>
      <c r="B78" s="215" t="s">
        <v>12</v>
      </c>
      <c r="C78" s="216" t="s">
        <v>276</v>
      </c>
      <c r="D78" s="216" t="s">
        <v>273</v>
      </c>
      <c r="E78" s="217" t="s">
        <v>274</v>
      </c>
      <c r="F78" s="216"/>
      <c r="G78" s="20">
        <v>9075.2999999999993</v>
      </c>
    </row>
    <row r="79" spans="1:7" ht="24" x14ac:dyDescent="0.25">
      <c r="A79" s="192" t="s">
        <v>319</v>
      </c>
      <c r="B79" s="215" t="s">
        <v>12</v>
      </c>
      <c r="C79" s="216" t="s">
        <v>276</v>
      </c>
      <c r="D79" s="216" t="s">
        <v>273</v>
      </c>
      <c r="E79" s="217" t="s">
        <v>320</v>
      </c>
      <c r="F79" s="216"/>
      <c r="G79" s="20">
        <v>8035.7</v>
      </c>
    </row>
    <row r="80" spans="1:7" ht="36" x14ac:dyDescent="0.25">
      <c r="A80" s="192" t="s">
        <v>279</v>
      </c>
      <c r="B80" s="215"/>
      <c r="C80" s="216"/>
      <c r="D80" s="216"/>
      <c r="E80" s="217"/>
      <c r="F80" s="216" t="s">
        <v>280</v>
      </c>
      <c r="G80" s="20">
        <v>7557.9</v>
      </c>
    </row>
    <row r="81" spans="1:7" x14ac:dyDescent="0.25">
      <c r="A81" s="192" t="s">
        <v>281</v>
      </c>
      <c r="B81" s="215"/>
      <c r="C81" s="216"/>
      <c r="D81" s="216"/>
      <c r="E81" s="217"/>
      <c r="F81" s="216" t="s">
        <v>282</v>
      </c>
      <c r="G81" s="20">
        <v>7557.9</v>
      </c>
    </row>
    <row r="82" spans="1:7" ht="24" x14ac:dyDescent="0.25">
      <c r="A82" s="192" t="s">
        <v>290</v>
      </c>
      <c r="B82" s="215"/>
      <c r="C82" s="216"/>
      <c r="D82" s="216"/>
      <c r="E82" s="217"/>
      <c r="F82" s="216" t="s">
        <v>291</v>
      </c>
      <c r="G82" s="20">
        <v>475.3</v>
      </c>
    </row>
    <row r="83" spans="1:7" ht="24" x14ac:dyDescent="0.25">
      <c r="A83" s="192" t="s">
        <v>292</v>
      </c>
      <c r="B83" s="215"/>
      <c r="C83" s="216"/>
      <c r="D83" s="216"/>
      <c r="E83" s="217"/>
      <c r="F83" s="216" t="s">
        <v>293</v>
      </c>
      <c r="G83" s="20">
        <v>475.3</v>
      </c>
    </row>
    <row r="84" spans="1:7" x14ac:dyDescent="0.25">
      <c r="A84" s="192" t="s">
        <v>294</v>
      </c>
      <c r="B84" s="215"/>
      <c r="C84" s="216"/>
      <c r="D84" s="216"/>
      <c r="E84" s="217"/>
      <c r="F84" s="216" t="s">
        <v>295</v>
      </c>
      <c r="G84" s="20">
        <v>2.5</v>
      </c>
    </row>
    <row r="85" spans="1:7" x14ac:dyDescent="0.25">
      <c r="A85" s="192" t="s">
        <v>296</v>
      </c>
      <c r="B85" s="215"/>
      <c r="C85" s="216"/>
      <c r="D85" s="216"/>
      <c r="E85" s="217"/>
      <c r="F85" s="216" t="s">
        <v>297</v>
      </c>
      <c r="G85" s="20">
        <v>2.5</v>
      </c>
    </row>
    <row r="86" spans="1:7" x14ac:dyDescent="0.25">
      <c r="A86" s="192" t="s">
        <v>335</v>
      </c>
      <c r="B86" s="215" t="s">
        <v>12</v>
      </c>
      <c r="C86" s="216" t="s">
        <v>276</v>
      </c>
      <c r="D86" s="216" t="s">
        <v>273</v>
      </c>
      <c r="E86" s="217" t="s">
        <v>336</v>
      </c>
      <c r="F86" s="216"/>
      <c r="G86" s="20">
        <v>1039.5999999999999</v>
      </c>
    </row>
    <row r="87" spans="1:7" ht="24" x14ac:dyDescent="0.25">
      <c r="A87" s="192" t="s">
        <v>290</v>
      </c>
      <c r="B87" s="215"/>
      <c r="C87" s="216"/>
      <c r="D87" s="216"/>
      <c r="E87" s="217"/>
      <c r="F87" s="216" t="s">
        <v>291</v>
      </c>
      <c r="G87" s="20">
        <v>1039.5999999999999</v>
      </c>
    </row>
    <row r="88" spans="1:7" ht="24" x14ac:dyDescent="0.25">
      <c r="A88" s="192" t="s">
        <v>292</v>
      </c>
      <c r="B88" s="215"/>
      <c r="C88" s="216"/>
      <c r="D88" s="216"/>
      <c r="E88" s="217"/>
      <c r="F88" s="216" t="s">
        <v>293</v>
      </c>
      <c r="G88" s="20">
        <v>1039.5999999999999</v>
      </c>
    </row>
    <row r="89" spans="1:7" ht="36" x14ac:dyDescent="0.25">
      <c r="A89" s="480" t="s">
        <v>340</v>
      </c>
      <c r="B89" s="215" t="s">
        <v>12</v>
      </c>
      <c r="C89" s="216" t="s">
        <v>7</v>
      </c>
      <c r="D89" s="216" t="s">
        <v>273</v>
      </c>
      <c r="E89" s="217" t="s">
        <v>274</v>
      </c>
      <c r="F89" s="216"/>
      <c r="G89" s="20">
        <v>12658.6</v>
      </c>
    </row>
    <row r="90" spans="1:7" x14ac:dyDescent="0.25">
      <c r="A90" s="13" t="s">
        <v>341</v>
      </c>
      <c r="B90" s="215" t="s">
        <v>12</v>
      </c>
      <c r="C90" s="216" t="s">
        <v>7</v>
      </c>
      <c r="D90" s="216" t="s">
        <v>273</v>
      </c>
      <c r="E90" s="217" t="s">
        <v>342</v>
      </c>
      <c r="F90" s="216"/>
      <c r="G90" s="20">
        <v>12658.6</v>
      </c>
    </row>
    <row r="91" spans="1:7" ht="36" x14ac:dyDescent="0.25">
      <c r="A91" s="192" t="s">
        <v>279</v>
      </c>
      <c r="B91" s="215"/>
      <c r="C91" s="216"/>
      <c r="D91" s="216"/>
      <c r="E91" s="217"/>
      <c r="F91" s="216" t="s">
        <v>280</v>
      </c>
      <c r="G91" s="20">
        <v>11637.4</v>
      </c>
    </row>
    <row r="92" spans="1:7" x14ac:dyDescent="0.25">
      <c r="A92" s="192" t="s">
        <v>573</v>
      </c>
      <c r="B92" s="215"/>
      <c r="C92" s="216"/>
      <c r="D92" s="216"/>
      <c r="E92" s="217"/>
      <c r="F92" s="216" t="s">
        <v>367</v>
      </c>
      <c r="G92" s="20">
        <v>11637.4</v>
      </c>
    </row>
    <row r="93" spans="1:7" ht="24" x14ac:dyDescent="0.25">
      <c r="A93" s="192" t="s">
        <v>290</v>
      </c>
      <c r="B93" s="215"/>
      <c r="C93" s="216"/>
      <c r="D93" s="216"/>
      <c r="E93" s="217"/>
      <c r="F93" s="216" t="s">
        <v>291</v>
      </c>
      <c r="G93" s="20">
        <v>1012.5</v>
      </c>
    </row>
    <row r="94" spans="1:7" ht="24" x14ac:dyDescent="0.25">
      <c r="A94" s="192" t="s">
        <v>292</v>
      </c>
      <c r="B94" s="215"/>
      <c r="C94" s="216"/>
      <c r="D94" s="216"/>
      <c r="E94" s="217"/>
      <c r="F94" s="216" t="s">
        <v>293</v>
      </c>
      <c r="G94" s="20">
        <v>1012.5</v>
      </c>
    </row>
    <row r="95" spans="1:7" x14ac:dyDescent="0.25">
      <c r="A95" s="192" t="s">
        <v>294</v>
      </c>
      <c r="B95" s="215"/>
      <c r="C95" s="216"/>
      <c r="D95" s="216"/>
      <c r="E95" s="217"/>
      <c r="F95" s="216" t="s">
        <v>295</v>
      </c>
      <c r="G95" s="20">
        <v>8.6999999999999993</v>
      </c>
    </row>
    <row r="96" spans="1:7" x14ac:dyDescent="0.25">
      <c r="A96" s="192" t="s">
        <v>296</v>
      </c>
      <c r="B96" s="215"/>
      <c r="C96" s="216"/>
      <c r="D96" s="216"/>
      <c r="E96" s="217"/>
      <c r="F96" s="216" t="s">
        <v>297</v>
      </c>
      <c r="G96" s="20">
        <v>8.6999999999999993</v>
      </c>
    </row>
    <row r="97" spans="1:7" ht="24" x14ac:dyDescent="0.25">
      <c r="A97" s="192" t="s">
        <v>387</v>
      </c>
      <c r="B97" s="215" t="s">
        <v>12</v>
      </c>
      <c r="C97" s="216" t="s">
        <v>8</v>
      </c>
      <c r="D97" s="216" t="s">
        <v>273</v>
      </c>
      <c r="E97" s="217" t="s">
        <v>274</v>
      </c>
      <c r="F97" s="216"/>
      <c r="G97" s="20">
        <v>20862.599999999999</v>
      </c>
    </row>
    <row r="98" spans="1:7" x14ac:dyDescent="0.25">
      <c r="A98" s="16" t="s">
        <v>388</v>
      </c>
      <c r="B98" s="243" t="s">
        <v>12</v>
      </c>
      <c r="C98" s="244" t="s">
        <v>8</v>
      </c>
      <c r="D98" s="244" t="s">
        <v>273</v>
      </c>
      <c r="E98" s="245" t="s">
        <v>389</v>
      </c>
      <c r="F98" s="244"/>
      <c r="G98" s="481">
        <v>20862.599999999999</v>
      </c>
    </row>
    <row r="99" spans="1:7" x14ac:dyDescent="0.25">
      <c r="A99" s="192" t="s">
        <v>390</v>
      </c>
      <c r="B99" s="215"/>
      <c r="C99" s="216"/>
      <c r="D99" s="216"/>
      <c r="E99" s="217"/>
      <c r="F99" s="216" t="s">
        <v>574</v>
      </c>
      <c r="G99" s="20">
        <v>20862.599999999999</v>
      </c>
    </row>
    <row r="100" spans="1:7" x14ac:dyDescent="0.25">
      <c r="A100" s="192" t="s">
        <v>388</v>
      </c>
      <c r="B100" s="215"/>
      <c r="C100" s="216"/>
      <c r="D100" s="216"/>
      <c r="E100" s="217"/>
      <c r="F100" s="216" t="s">
        <v>575</v>
      </c>
      <c r="G100" s="20">
        <v>20862.599999999999</v>
      </c>
    </row>
    <row r="101" spans="1:7" ht="24" x14ac:dyDescent="0.25">
      <c r="A101" s="186" t="s">
        <v>374</v>
      </c>
      <c r="B101" s="238" t="s">
        <v>14</v>
      </c>
      <c r="C101" s="239" t="s">
        <v>272</v>
      </c>
      <c r="D101" s="239" t="s">
        <v>273</v>
      </c>
      <c r="E101" s="240" t="s">
        <v>274</v>
      </c>
      <c r="F101" s="239"/>
      <c r="G101" s="19">
        <v>10487.800000000001</v>
      </c>
    </row>
    <row r="102" spans="1:7" x14ac:dyDescent="0.25">
      <c r="A102" s="192" t="s">
        <v>335</v>
      </c>
      <c r="B102" s="243" t="s">
        <v>14</v>
      </c>
      <c r="C102" s="244" t="s">
        <v>272</v>
      </c>
      <c r="D102" s="244" t="s">
        <v>273</v>
      </c>
      <c r="E102" s="245" t="s">
        <v>336</v>
      </c>
      <c r="F102" s="244"/>
      <c r="G102" s="481">
        <v>10233.200000000001</v>
      </c>
    </row>
    <row r="103" spans="1:7" ht="24" x14ac:dyDescent="0.25">
      <c r="A103" s="192" t="s">
        <v>290</v>
      </c>
      <c r="B103" s="215"/>
      <c r="C103" s="216"/>
      <c r="D103" s="216"/>
      <c r="E103" s="217"/>
      <c r="F103" s="216" t="s">
        <v>291</v>
      </c>
      <c r="G103" s="20">
        <v>10233.200000000001</v>
      </c>
    </row>
    <row r="104" spans="1:7" ht="24" x14ac:dyDescent="0.25">
      <c r="A104" s="192" t="s">
        <v>292</v>
      </c>
      <c r="B104" s="215"/>
      <c r="C104" s="216"/>
      <c r="D104" s="216"/>
      <c r="E104" s="217"/>
      <c r="F104" s="216" t="s">
        <v>293</v>
      </c>
      <c r="G104" s="20">
        <v>10233.200000000001</v>
      </c>
    </row>
    <row r="105" spans="1:7" ht="24" x14ac:dyDescent="0.25">
      <c r="A105" s="192" t="s">
        <v>358</v>
      </c>
      <c r="B105" s="243" t="s">
        <v>14</v>
      </c>
      <c r="C105" s="244" t="s">
        <v>272</v>
      </c>
      <c r="D105" s="244" t="s">
        <v>273</v>
      </c>
      <c r="E105" s="245" t="s">
        <v>359</v>
      </c>
      <c r="F105" s="244"/>
      <c r="G105" s="481">
        <v>254.6</v>
      </c>
    </row>
    <row r="106" spans="1:7" x14ac:dyDescent="0.25">
      <c r="A106" s="192" t="s">
        <v>375</v>
      </c>
      <c r="B106" s="215"/>
      <c r="C106" s="216"/>
      <c r="D106" s="216"/>
      <c r="E106" s="217"/>
      <c r="F106" s="216" t="s">
        <v>376</v>
      </c>
      <c r="G106" s="20">
        <v>254.6</v>
      </c>
    </row>
    <row r="107" spans="1:7" x14ac:dyDescent="0.25">
      <c r="A107" s="192" t="s">
        <v>377</v>
      </c>
      <c r="B107" s="215"/>
      <c r="C107" s="216"/>
      <c r="D107" s="216"/>
      <c r="E107" s="217"/>
      <c r="F107" s="216" t="s">
        <v>378</v>
      </c>
      <c r="G107" s="20">
        <v>254.6</v>
      </c>
    </row>
    <row r="108" spans="1:7" ht="36" x14ac:dyDescent="0.25">
      <c r="A108" s="230" t="s">
        <v>344</v>
      </c>
      <c r="B108" s="238" t="s">
        <v>20</v>
      </c>
      <c r="C108" s="239" t="s">
        <v>272</v>
      </c>
      <c r="D108" s="239" t="s">
        <v>273</v>
      </c>
      <c r="E108" s="240" t="s">
        <v>274</v>
      </c>
      <c r="F108" s="239"/>
      <c r="G108" s="19">
        <v>169.9</v>
      </c>
    </row>
    <row r="109" spans="1:7" ht="24" x14ac:dyDescent="0.25">
      <c r="A109" s="231" t="s">
        <v>345</v>
      </c>
      <c r="B109" s="215" t="s">
        <v>20</v>
      </c>
      <c r="C109" s="216" t="s">
        <v>276</v>
      </c>
      <c r="D109" s="216" t="s">
        <v>273</v>
      </c>
      <c r="E109" s="217" t="s">
        <v>274</v>
      </c>
      <c r="F109" s="216"/>
      <c r="G109" s="20">
        <v>19</v>
      </c>
    </row>
    <row r="110" spans="1:7" ht="24" x14ac:dyDescent="0.25">
      <c r="A110" s="192" t="s">
        <v>346</v>
      </c>
      <c r="B110" s="215" t="s">
        <v>20</v>
      </c>
      <c r="C110" s="216" t="s">
        <v>276</v>
      </c>
      <c r="D110" s="216" t="s">
        <v>273</v>
      </c>
      <c r="E110" s="217" t="s">
        <v>347</v>
      </c>
      <c r="F110" s="216"/>
      <c r="G110" s="20">
        <v>19</v>
      </c>
    </row>
    <row r="111" spans="1:7" x14ac:dyDescent="0.25">
      <c r="A111" s="192" t="s">
        <v>294</v>
      </c>
      <c r="B111" s="215"/>
      <c r="C111" s="216"/>
      <c r="D111" s="216"/>
      <c r="E111" s="217"/>
      <c r="F111" s="216" t="s">
        <v>462</v>
      </c>
      <c r="G111" s="20">
        <v>19</v>
      </c>
    </row>
    <row r="112" spans="1:7" ht="36" x14ac:dyDescent="0.25">
      <c r="A112" s="192" t="s">
        <v>353</v>
      </c>
      <c r="B112" s="215"/>
      <c r="C112" s="216"/>
      <c r="D112" s="216"/>
      <c r="E112" s="217"/>
      <c r="F112" s="216" t="s">
        <v>349</v>
      </c>
      <c r="G112" s="20">
        <v>19</v>
      </c>
    </row>
    <row r="113" spans="1:7" x14ac:dyDescent="0.25">
      <c r="A113" s="231" t="s">
        <v>576</v>
      </c>
      <c r="B113" s="215" t="s">
        <v>20</v>
      </c>
      <c r="C113" s="216" t="s">
        <v>7</v>
      </c>
      <c r="D113" s="216" t="s">
        <v>273</v>
      </c>
      <c r="E113" s="217" t="s">
        <v>274</v>
      </c>
      <c r="F113" s="216"/>
      <c r="G113" s="20">
        <v>150.9</v>
      </c>
    </row>
    <row r="114" spans="1:7" x14ac:dyDescent="0.25">
      <c r="A114" s="192" t="s">
        <v>351</v>
      </c>
      <c r="B114" s="215" t="s">
        <v>20</v>
      </c>
      <c r="C114" s="216" t="s">
        <v>7</v>
      </c>
      <c r="D114" s="216" t="s">
        <v>273</v>
      </c>
      <c r="E114" s="217" t="s">
        <v>352</v>
      </c>
      <c r="F114" s="216"/>
      <c r="G114" s="20">
        <v>148.4</v>
      </c>
    </row>
    <row r="115" spans="1:7" x14ac:dyDescent="0.25">
      <c r="A115" s="192" t="s">
        <v>294</v>
      </c>
      <c r="B115" s="215"/>
      <c r="C115" s="216"/>
      <c r="D115" s="216"/>
      <c r="E115" s="217"/>
      <c r="F115" s="216" t="s">
        <v>462</v>
      </c>
      <c r="G115" s="20">
        <v>148.4</v>
      </c>
    </row>
    <row r="116" spans="1:7" ht="36" x14ac:dyDescent="0.25">
      <c r="A116" s="192" t="s">
        <v>353</v>
      </c>
      <c r="B116" s="215"/>
      <c r="C116" s="216"/>
      <c r="D116" s="216"/>
      <c r="E116" s="217"/>
      <c r="F116" s="216" t="s">
        <v>349</v>
      </c>
      <c r="G116" s="20">
        <v>148.4</v>
      </c>
    </row>
    <row r="117" spans="1:7" x14ac:dyDescent="0.25">
      <c r="A117" s="13" t="s">
        <v>335</v>
      </c>
      <c r="B117" s="215" t="s">
        <v>20</v>
      </c>
      <c r="C117" s="216" t="s">
        <v>7</v>
      </c>
      <c r="D117" s="216" t="s">
        <v>273</v>
      </c>
      <c r="E117" s="217" t="s">
        <v>336</v>
      </c>
      <c r="F117" s="216"/>
      <c r="G117" s="20">
        <v>2.5</v>
      </c>
    </row>
    <row r="118" spans="1:7" ht="24" x14ac:dyDescent="0.25">
      <c r="A118" s="192" t="s">
        <v>290</v>
      </c>
      <c r="B118" s="215"/>
      <c r="C118" s="216"/>
      <c r="D118" s="216"/>
      <c r="E118" s="217"/>
      <c r="F118" s="216" t="s">
        <v>291</v>
      </c>
      <c r="G118" s="20">
        <v>2.5</v>
      </c>
    </row>
    <row r="119" spans="1:7" ht="24" x14ac:dyDescent="0.25">
      <c r="A119" s="192" t="s">
        <v>292</v>
      </c>
      <c r="B119" s="215"/>
      <c r="C119" s="216"/>
      <c r="D119" s="216"/>
      <c r="E119" s="217"/>
      <c r="F119" s="216" t="s">
        <v>293</v>
      </c>
      <c r="G119" s="20">
        <v>2.5</v>
      </c>
    </row>
    <row r="120" spans="1:7" ht="24" x14ac:dyDescent="0.25">
      <c r="A120" s="268" t="s">
        <v>466</v>
      </c>
      <c r="B120" s="238" t="s">
        <v>22</v>
      </c>
      <c r="C120" s="239" t="s">
        <v>272</v>
      </c>
      <c r="D120" s="239" t="s">
        <v>273</v>
      </c>
      <c r="E120" s="240" t="s">
        <v>274</v>
      </c>
      <c r="F120" s="239"/>
      <c r="G120" s="19">
        <v>2004.3999999999999</v>
      </c>
    </row>
    <row r="121" spans="1:7" x14ac:dyDescent="0.25">
      <c r="A121" s="13" t="s">
        <v>335</v>
      </c>
      <c r="B121" s="215" t="s">
        <v>22</v>
      </c>
      <c r="C121" s="216" t="s">
        <v>272</v>
      </c>
      <c r="D121" s="216" t="s">
        <v>273</v>
      </c>
      <c r="E121" s="217" t="s">
        <v>336</v>
      </c>
      <c r="F121" s="216"/>
      <c r="G121" s="20">
        <v>208</v>
      </c>
    </row>
    <row r="122" spans="1:7" ht="24" x14ac:dyDescent="0.25">
      <c r="A122" s="192" t="s">
        <v>290</v>
      </c>
      <c r="B122" s="215"/>
      <c r="C122" s="216"/>
      <c r="D122" s="216"/>
      <c r="E122" s="217"/>
      <c r="F122" s="216" t="s">
        <v>291</v>
      </c>
      <c r="G122" s="20">
        <v>208</v>
      </c>
    </row>
    <row r="123" spans="1:7" ht="24" x14ac:dyDescent="0.25">
      <c r="A123" s="192" t="s">
        <v>292</v>
      </c>
      <c r="B123" s="215"/>
      <c r="C123" s="216"/>
      <c r="D123" s="216"/>
      <c r="E123" s="217"/>
      <c r="F123" s="216" t="s">
        <v>293</v>
      </c>
      <c r="G123" s="20">
        <v>208</v>
      </c>
    </row>
    <row r="124" spans="1:7" x14ac:dyDescent="0.25">
      <c r="A124" s="13" t="s">
        <v>341</v>
      </c>
      <c r="B124" s="215" t="s">
        <v>22</v>
      </c>
      <c r="C124" s="216" t="s">
        <v>272</v>
      </c>
      <c r="D124" s="216" t="s">
        <v>273</v>
      </c>
      <c r="E124" s="217" t="s">
        <v>342</v>
      </c>
      <c r="F124" s="216"/>
      <c r="G124" s="20">
        <v>1796.3999999999999</v>
      </c>
    </row>
    <row r="125" spans="1:7" ht="24" x14ac:dyDescent="0.25">
      <c r="A125" s="192" t="s">
        <v>461</v>
      </c>
      <c r="B125" s="215"/>
      <c r="C125" s="216"/>
      <c r="D125" s="216"/>
      <c r="E125" s="217"/>
      <c r="F125" s="216" t="s">
        <v>462</v>
      </c>
      <c r="G125" s="20">
        <v>1796.3999999999999</v>
      </c>
    </row>
    <row r="126" spans="1:7" x14ac:dyDescent="0.25">
      <c r="A126" s="192" t="s">
        <v>463</v>
      </c>
      <c r="B126" s="215"/>
      <c r="C126" s="216"/>
      <c r="D126" s="216"/>
      <c r="E126" s="217"/>
      <c r="F126" s="216" t="s">
        <v>464</v>
      </c>
      <c r="G126" s="20">
        <v>1796.3999999999999</v>
      </c>
    </row>
    <row r="127" spans="1:7" ht="24" x14ac:dyDescent="0.25">
      <c r="A127" s="268" t="s">
        <v>467</v>
      </c>
      <c r="B127" s="238" t="s">
        <v>37</v>
      </c>
      <c r="C127" s="239" t="s">
        <v>272</v>
      </c>
      <c r="D127" s="239" t="s">
        <v>273</v>
      </c>
      <c r="E127" s="240" t="s">
        <v>274</v>
      </c>
      <c r="F127" s="239"/>
      <c r="G127" s="19">
        <v>698843.89999999991</v>
      </c>
    </row>
    <row r="128" spans="1:7" x14ac:dyDescent="0.25">
      <c r="A128" s="231" t="s">
        <v>506</v>
      </c>
      <c r="B128" s="215" t="s">
        <v>37</v>
      </c>
      <c r="C128" s="216" t="s">
        <v>276</v>
      </c>
      <c r="D128" s="216" t="s">
        <v>273</v>
      </c>
      <c r="E128" s="217" t="s">
        <v>274</v>
      </c>
      <c r="F128" s="216"/>
      <c r="G128" s="20">
        <v>343.90000000000003</v>
      </c>
    </row>
    <row r="129" spans="1:7" x14ac:dyDescent="0.25">
      <c r="A129" s="13" t="s">
        <v>507</v>
      </c>
      <c r="B129" s="215" t="s">
        <v>37</v>
      </c>
      <c r="C129" s="216" t="s">
        <v>276</v>
      </c>
      <c r="D129" s="216" t="s">
        <v>273</v>
      </c>
      <c r="E129" s="217" t="s">
        <v>508</v>
      </c>
      <c r="F129" s="216"/>
      <c r="G129" s="20">
        <v>343.90000000000003</v>
      </c>
    </row>
    <row r="130" spans="1:7" ht="24" x14ac:dyDescent="0.25">
      <c r="A130" s="192" t="s">
        <v>461</v>
      </c>
      <c r="B130" s="215"/>
      <c r="C130" s="216"/>
      <c r="D130" s="216"/>
      <c r="E130" s="217"/>
      <c r="F130" s="216" t="s">
        <v>462</v>
      </c>
      <c r="G130" s="20">
        <v>343.90000000000003</v>
      </c>
    </row>
    <row r="131" spans="1:7" x14ac:dyDescent="0.25">
      <c r="A131" s="192" t="s">
        <v>463</v>
      </c>
      <c r="B131" s="215"/>
      <c r="C131" s="216"/>
      <c r="D131" s="216"/>
      <c r="E131" s="217"/>
      <c r="F131" s="216" t="s">
        <v>464</v>
      </c>
      <c r="G131" s="20">
        <v>343.90000000000003</v>
      </c>
    </row>
    <row r="132" spans="1:7" ht="24" x14ac:dyDescent="0.25">
      <c r="A132" s="231" t="s">
        <v>485</v>
      </c>
      <c r="B132" s="215" t="s">
        <v>37</v>
      </c>
      <c r="C132" s="216" t="s">
        <v>7</v>
      </c>
      <c r="D132" s="216" t="s">
        <v>273</v>
      </c>
      <c r="E132" s="217" t="s">
        <v>274</v>
      </c>
      <c r="F132" s="216"/>
      <c r="G132" s="20">
        <v>263</v>
      </c>
    </row>
    <row r="133" spans="1:7" ht="36" x14ac:dyDescent="0.25">
      <c r="A133" s="232" t="s">
        <v>486</v>
      </c>
      <c r="B133" s="215" t="s">
        <v>37</v>
      </c>
      <c r="C133" s="216" t="s">
        <v>7</v>
      </c>
      <c r="D133" s="216" t="s">
        <v>273</v>
      </c>
      <c r="E133" s="217" t="s">
        <v>487</v>
      </c>
      <c r="F133" s="216"/>
      <c r="G133" s="20">
        <v>47.5</v>
      </c>
    </row>
    <row r="134" spans="1:7" ht="24" x14ac:dyDescent="0.25">
      <c r="A134" s="192" t="s">
        <v>461</v>
      </c>
      <c r="B134" s="215"/>
      <c r="C134" s="216"/>
      <c r="D134" s="216"/>
      <c r="E134" s="217"/>
      <c r="F134" s="216" t="s">
        <v>462</v>
      </c>
      <c r="G134" s="20">
        <v>47.5</v>
      </c>
    </row>
    <row r="135" spans="1:7" x14ac:dyDescent="0.25">
      <c r="A135" s="192" t="s">
        <v>463</v>
      </c>
      <c r="B135" s="215"/>
      <c r="C135" s="216"/>
      <c r="D135" s="216"/>
      <c r="E135" s="217"/>
      <c r="F135" s="216" t="s">
        <v>464</v>
      </c>
      <c r="G135" s="20">
        <v>47.5</v>
      </c>
    </row>
    <row r="136" spans="1:7" x14ac:dyDescent="0.25">
      <c r="A136" s="13" t="s">
        <v>507</v>
      </c>
      <c r="B136" s="215" t="s">
        <v>37</v>
      </c>
      <c r="C136" s="216" t="s">
        <v>7</v>
      </c>
      <c r="D136" s="216" t="s">
        <v>273</v>
      </c>
      <c r="E136" s="217" t="s">
        <v>508</v>
      </c>
      <c r="F136" s="216"/>
      <c r="G136" s="20">
        <v>215.5</v>
      </c>
    </row>
    <row r="137" spans="1:7" ht="24" x14ac:dyDescent="0.25">
      <c r="A137" s="192" t="s">
        <v>461</v>
      </c>
      <c r="B137" s="215"/>
      <c r="C137" s="216"/>
      <c r="D137" s="216"/>
      <c r="E137" s="217"/>
      <c r="F137" s="216" t="s">
        <v>462</v>
      </c>
      <c r="G137" s="20">
        <v>215.5</v>
      </c>
    </row>
    <row r="138" spans="1:7" x14ac:dyDescent="0.25">
      <c r="A138" s="192" t="s">
        <v>463</v>
      </c>
      <c r="B138" s="215"/>
      <c r="C138" s="216"/>
      <c r="D138" s="216"/>
      <c r="E138" s="217"/>
      <c r="F138" s="216" t="s">
        <v>464</v>
      </c>
      <c r="G138" s="20">
        <v>215.5</v>
      </c>
    </row>
    <row r="139" spans="1:7" ht="24" x14ac:dyDescent="0.25">
      <c r="A139" s="231" t="s">
        <v>493</v>
      </c>
      <c r="B139" s="215" t="s">
        <v>37</v>
      </c>
      <c r="C139" s="216" t="s">
        <v>8</v>
      </c>
      <c r="D139" s="216" t="s">
        <v>273</v>
      </c>
      <c r="E139" s="217" t="s">
        <v>274</v>
      </c>
      <c r="F139" s="216"/>
      <c r="G139" s="20">
        <v>5141.5</v>
      </c>
    </row>
    <row r="140" spans="1:7" ht="24" x14ac:dyDescent="0.25">
      <c r="A140" s="13" t="s">
        <v>494</v>
      </c>
      <c r="B140" s="215" t="s">
        <v>37</v>
      </c>
      <c r="C140" s="216" t="s">
        <v>8</v>
      </c>
      <c r="D140" s="216" t="s">
        <v>273</v>
      </c>
      <c r="E140" s="217" t="s">
        <v>495</v>
      </c>
      <c r="F140" s="216"/>
      <c r="G140" s="20">
        <v>4171.5</v>
      </c>
    </row>
    <row r="141" spans="1:7" ht="24" x14ac:dyDescent="0.25">
      <c r="A141" s="231" t="s">
        <v>461</v>
      </c>
      <c r="B141" s="215" t="s">
        <v>37</v>
      </c>
      <c r="C141" s="216" t="s">
        <v>8</v>
      </c>
      <c r="D141" s="216" t="s">
        <v>273</v>
      </c>
      <c r="E141" s="217" t="s">
        <v>495</v>
      </c>
      <c r="F141" s="216" t="s">
        <v>462</v>
      </c>
      <c r="G141" s="481">
        <v>4171.5</v>
      </c>
    </row>
    <row r="142" spans="1:7" x14ac:dyDescent="0.25">
      <c r="A142" s="231" t="s">
        <v>463</v>
      </c>
      <c r="B142" s="215" t="s">
        <v>37</v>
      </c>
      <c r="C142" s="216" t="s">
        <v>8</v>
      </c>
      <c r="D142" s="216" t="s">
        <v>273</v>
      </c>
      <c r="E142" s="217" t="s">
        <v>495</v>
      </c>
      <c r="F142" s="216" t="s">
        <v>464</v>
      </c>
      <c r="G142" s="481">
        <v>4171.5</v>
      </c>
    </row>
    <row r="143" spans="1:7" x14ac:dyDescent="0.25">
      <c r="A143" s="16" t="s">
        <v>496</v>
      </c>
      <c r="B143" s="215" t="s">
        <v>37</v>
      </c>
      <c r="C143" s="216" t="s">
        <v>8</v>
      </c>
      <c r="D143" s="216" t="s">
        <v>273</v>
      </c>
      <c r="E143" s="217" t="s">
        <v>497</v>
      </c>
      <c r="F143" s="216"/>
      <c r="G143" s="20">
        <v>970</v>
      </c>
    </row>
    <row r="144" spans="1:7" x14ac:dyDescent="0.25">
      <c r="A144" s="192" t="s">
        <v>338</v>
      </c>
      <c r="B144" s="215"/>
      <c r="C144" s="216"/>
      <c r="D144" s="216"/>
      <c r="E144" s="217"/>
      <c r="F144" s="216" t="s">
        <v>384</v>
      </c>
      <c r="G144" s="20">
        <v>485</v>
      </c>
    </row>
    <row r="145" spans="1:7" x14ac:dyDescent="0.25">
      <c r="A145" s="192" t="s">
        <v>408</v>
      </c>
      <c r="B145" s="215"/>
      <c r="C145" s="216"/>
      <c r="D145" s="216"/>
      <c r="E145" s="217"/>
      <c r="F145" s="216" t="s">
        <v>577</v>
      </c>
      <c r="G145" s="20">
        <v>485</v>
      </c>
    </row>
    <row r="146" spans="1:7" ht="24" x14ac:dyDescent="0.25">
      <c r="A146" s="192" t="s">
        <v>461</v>
      </c>
      <c r="B146" s="215"/>
      <c r="C146" s="216"/>
      <c r="D146" s="216"/>
      <c r="E146" s="217"/>
      <c r="F146" s="216" t="s">
        <v>462</v>
      </c>
      <c r="G146" s="20">
        <v>485</v>
      </c>
    </row>
    <row r="147" spans="1:7" x14ac:dyDescent="0.25">
      <c r="A147" s="192" t="s">
        <v>463</v>
      </c>
      <c r="B147" s="215"/>
      <c r="C147" s="216"/>
      <c r="D147" s="216"/>
      <c r="E147" s="217"/>
      <c r="F147" s="216" t="s">
        <v>464</v>
      </c>
      <c r="G147" s="20">
        <v>465</v>
      </c>
    </row>
    <row r="148" spans="1:7" x14ac:dyDescent="0.25">
      <c r="A148" s="192" t="s">
        <v>488</v>
      </c>
      <c r="B148" s="215"/>
      <c r="C148" s="216"/>
      <c r="D148" s="216"/>
      <c r="E148" s="217"/>
      <c r="F148" s="216" t="s">
        <v>489</v>
      </c>
      <c r="G148" s="20">
        <v>20</v>
      </c>
    </row>
    <row r="149" spans="1:7" ht="36" x14ac:dyDescent="0.25">
      <c r="A149" s="231" t="s">
        <v>468</v>
      </c>
      <c r="B149" s="215" t="s">
        <v>37</v>
      </c>
      <c r="C149" s="216" t="s">
        <v>469</v>
      </c>
      <c r="D149" s="216" t="s">
        <v>273</v>
      </c>
      <c r="E149" s="217" t="s">
        <v>274</v>
      </c>
      <c r="F149" s="216"/>
      <c r="G149" s="20">
        <v>693095.49999999988</v>
      </c>
    </row>
    <row r="150" spans="1:7" x14ac:dyDescent="0.25">
      <c r="A150" s="13" t="s">
        <v>470</v>
      </c>
      <c r="B150" s="215" t="s">
        <v>37</v>
      </c>
      <c r="C150" s="216" t="s">
        <v>469</v>
      </c>
      <c r="D150" s="216" t="s">
        <v>273</v>
      </c>
      <c r="E150" s="217" t="s">
        <v>471</v>
      </c>
      <c r="F150" s="216"/>
      <c r="G150" s="20">
        <v>462678.29999999993</v>
      </c>
    </row>
    <row r="151" spans="1:7" ht="24" x14ac:dyDescent="0.25">
      <c r="A151" s="192" t="s">
        <v>461</v>
      </c>
      <c r="B151" s="215"/>
      <c r="C151" s="216"/>
      <c r="D151" s="216"/>
      <c r="E151" s="217"/>
      <c r="F151" s="216" t="s">
        <v>462</v>
      </c>
      <c r="G151" s="20">
        <v>462678.29999999993</v>
      </c>
    </row>
    <row r="152" spans="1:7" x14ac:dyDescent="0.25">
      <c r="A152" s="192" t="s">
        <v>463</v>
      </c>
      <c r="B152" s="215"/>
      <c r="C152" s="216"/>
      <c r="D152" s="216"/>
      <c r="E152" s="217"/>
      <c r="F152" s="216" t="s">
        <v>464</v>
      </c>
      <c r="G152" s="20">
        <v>462678.29999999993</v>
      </c>
    </row>
    <row r="153" spans="1:7" ht="24" x14ac:dyDescent="0.25">
      <c r="A153" s="13" t="s">
        <v>533</v>
      </c>
      <c r="B153" s="215" t="s">
        <v>37</v>
      </c>
      <c r="C153" s="216" t="s">
        <v>469</v>
      </c>
      <c r="D153" s="216" t="s">
        <v>273</v>
      </c>
      <c r="E153" s="217" t="s">
        <v>534</v>
      </c>
      <c r="F153" s="216"/>
      <c r="G153" s="20">
        <v>2989</v>
      </c>
    </row>
    <row r="154" spans="1:7" ht="24" x14ac:dyDescent="0.25">
      <c r="A154" s="192" t="s">
        <v>461</v>
      </c>
      <c r="B154" s="215"/>
      <c r="C154" s="216"/>
      <c r="D154" s="216"/>
      <c r="E154" s="217"/>
      <c r="F154" s="216" t="s">
        <v>462</v>
      </c>
      <c r="G154" s="20">
        <v>2989</v>
      </c>
    </row>
    <row r="155" spans="1:7" x14ac:dyDescent="0.25">
      <c r="A155" s="192" t="s">
        <v>463</v>
      </c>
      <c r="B155" s="215"/>
      <c r="C155" s="216"/>
      <c r="D155" s="216"/>
      <c r="E155" s="217"/>
      <c r="F155" s="216" t="s">
        <v>464</v>
      </c>
      <c r="G155" s="20">
        <v>2989</v>
      </c>
    </row>
    <row r="156" spans="1:7" ht="24" x14ac:dyDescent="0.25">
      <c r="A156" s="13" t="s">
        <v>472</v>
      </c>
      <c r="B156" s="215" t="s">
        <v>37</v>
      </c>
      <c r="C156" s="216" t="s">
        <v>469</v>
      </c>
      <c r="D156" s="216" t="s">
        <v>273</v>
      </c>
      <c r="E156" s="217" t="s">
        <v>473</v>
      </c>
      <c r="F156" s="216"/>
      <c r="G156" s="20">
        <v>1756.8</v>
      </c>
    </row>
    <row r="157" spans="1:7" ht="24" x14ac:dyDescent="0.25">
      <c r="A157" s="192" t="s">
        <v>461</v>
      </c>
      <c r="B157" s="215"/>
      <c r="C157" s="216"/>
      <c r="D157" s="216"/>
      <c r="E157" s="217"/>
      <c r="F157" s="216" t="s">
        <v>462</v>
      </c>
      <c r="G157" s="20">
        <v>1756.8</v>
      </c>
    </row>
    <row r="158" spans="1:7" x14ac:dyDescent="0.25">
      <c r="A158" s="192" t="s">
        <v>463</v>
      </c>
      <c r="B158" s="215"/>
      <c r="C158" s="216"/>
      <c r="D158" s="216"/>
      <c r="E158" s="217"/>
      <c r="F158" s="216" t="s">
        <v>464</v>
      </c>
      <c r="G158" s="20">
        <v>1756.8</v>
      </c>
    </row>
    <row r="159" spans="1:7" x14ac:dyDescent="0.25">
      <c r="A159" s="13" t="s">
        <v>341</v>
      </c>
      <c r="B159" s="215" t="s">
        <v>37</v>
      </c>
      <c r="C159" s="216" t="s">
        <v>469</v>
      </c>
      <c r="D159" s="216" t="s">
        <v>273</v>
      </c>
      <c r="E159" s="217" t="s">
        <v>342</v>
      </c>
      <c r="F159" s="216"/>
      <c r="G159" s="20">
        <v>205479.19999999998</v>
      </c>
    </row>
    <row r="160" spans="1:7" ht="24" x14ac:dyDescent="0.25">
      <c r="A160" s="192" t="s">
        <v>461</v>
      </c>
      <c r="B160" s="215"/>
      <c r="C160" s="216"/>
      <c r="D160" s="216"/>
      <c r="E160" s="217"/>
      <c r="F160" s="216" t="s">
        <v>462</v>
      </c>
      <c r="G160" s="20">
        <v>205479.19999999998</v>
      </c>
    </row>
    <row r="161" spans="1:7" x14ac:dyDescent="0.25">
      <c r="A161" s="192" t="s">
        <v>463</v>
      </c>
      <c r="B161" s="215"/>
      <c r="C161" s="216"/>
      <c r="D161" s="216"/>
      <c r="E161" s="217"/>
      <c r="F161" s="216" t="s">
        <v>464</v>
      </c>
      <c r="G161" s="20">
        <v>197730.8</v>
      </c>
    </row>
    <row r="162" spans="1:7" x14ac:dyDescent="0.25">
      <c r="A162" s="192" t="s">
        <v>488</v>
      </c>
      <c r="B162" s="215"/>
      <c r="C162" s="216"/>
      <c r="D162" s="216"/>
      <c r="E162" s="217"/>
      <c r="F162" s="216" t="s">
        <v>489</v>
      </c>
      <c r="G162" s="20">
        <v>7748.4</v>
      </c>
    </row>
    <row r="163" spans="1:7" x14ac:dyDescent="0.25">
      <c r="A163" s="13" t="s">
        <v>578</v>
      </c>
      <c r="B163" s="215" t="s">
        <v>37</v>
      </c>
      <c r="C163" s="216" t="s">
        <v>469</v>
      </c>
      <c r="D163" s="216" t="s">
        <v>273</v>
      </c>
      <c r="E163" s="217" t="s">
        <v>475</v>
      </c>
      <c r="F163" s="216"/>
      <c r="G163" s="20">
        <v>5953.7</v>
      </c>
    </row>
    <row r="164" spans="1:7" ht="24" x14ac:dyDescent="0.25">
      <c r="A164" s="192" t="s">
        <v>461</v>
      </c>
      <c r="B164" s="215"/>
      <c r="C164" s="216"/>
      <c r="D164" s="216"/>
      <c r="E164" s="217"/>
      <c r="F164" s="216" t="s">
        <v>462</v>
      </c>
      <c r="G164" s="20">
        <v>5953.7</v>
      </c>
    </row>
    <row r="165" spans="1:7" x14ac:dyDescent="0.25">
      <c r="A165" s="192" t="s">
        <v>463</v>
      </c>
      <c r="B165" s="215"/>
      <c r="C165" s="216"/>
      <c r="D165" s="216"/>
      <c r="E165" s="217"/>
      <c r="F165" s="216" t="s">
        <v>464</v>
      </c>
      <c r="G165" s="20">
        <v>5953.7</v>
      </c>
    </row>
    <row r="166" spans="1:7" ht="24" x14ac:dyDescent="0.25">
      <c r="A166" s="13" t="s">
        <v>490</v>
      </c>
      <c r="B166" s="215" t="s">
        <v>37</v>
      </c>
      <c r="C166" s="216" t="s">
        <v>469</v>
      </c>
      <c r="D166" s="216" t="s">
        <v>10</v>
      </c>
      <c r="E166" s="217" t="s">
        <v>274</v>
      </c>
      <c r="F166" s="216"/>
      <c r="G166" s="20">
        <v>14238.500000000002</v>
      </c>
    </row>
    <row r="167" spans="1:7" x14ac:dyDescent="0.25">
      <c r="A167" s="13" t="s">
        <v>470</v>
      </c>
      <c r="B167" s="215" t="s">
        <v>37</v>
      </c>
      <c r="C167" s="216" t="s">
        <v>469</v>
      </c>
      <c r="D167" s="216" t="s">
        <v>10</v>
      </c>
      <c r="E167" s="217" t="s">
        <v>471</v>
      </c>
      <c r="F167" s="216"/>
      <c r="G167" s="20">
        <v>7836.2000000000007</v>
      </c>
    </row>
    <row r="168" spans="1:7" ht="24" x14ac:dyDescent="0.25">
      <c r="A168" s="192" t="s">
        <v>461</v>
      </c>
      <c r="B168" s="215"/>
      <c r="C168" s="216"/>
      <c r="D168" s="216"/>
      <c r="E168" s="217"/>
      <c r="F168" s="216" t="s">
        <v>462</v>
      </c>
      <c r="G168" s="20">
        <v>7836.2000000000007</v>
      </c>
    </row>
    <row r="169" spans="1:7" x14ac:dyDescent="0.25">
      <c r="A169" s="192" t="s">
        <v>463</v>
      </c>
      <c r="B169" s="215"/>
      <c r="C169" s="216"/>
      <c r="D169" s="216"/>
      <c r="E169" s="217"/>
      <c r="F169" s="216" t="s">
        <v>464</v>
      </c>
      <c r="G169" s="20">
        <v>7836.2000000000007</v>
      </c>
    </row>
    <row r="170" spans="1:7" x14ac:dyDescent="0.25">
      <c r="A170" s="13" t="s">
        <v>341</v>
      </c>
      <c r="B170" s="215" t="s">
        <v>37</v>
      </c>
      <c r="C170" s="216" t="s">
        <v>469</v>
      </c>
      <c r="D170" s="216" t="s">
        <v>10</v>
      </c>
      <c r="E170" s="217" t="s">
        <v>342</v>
      </c>
      <c r="F170" s="216"/>
      <c r="G170" s="20">
        <v>5544.4000000000005</v>
      </c>
    </row>
    <row r="171" spans="1:7" ht="24" x14ac:dyDescent="0.25">
      <c r="A171" s="192" t="s">
        <v>461</v>
      </c>
      <c r="B171" s="215"/>
      <c r="C171" s="216"/>
      <c r="D171" s="216"/>
      <c r="E171" s="217"/>
      <c r="F171" s="216" t="s">
        <v>462</v>
      </c>
      <c r="G171" s="20">
        <v>5544.4000000000005</v>
      </c>
    </row>
    <row r="172" spans="1:7" x14ac:dyDescent="0.25">
      <c r="A172" s="192" t="s">
        <v>463</v>
      </c>
      <c r="B172" s="215"/>
      <c r="C172" s="216"/>
      <c r="D172" s="216"/>
      <c r="E172" s="217"/>
      <c r="F172" s="216" t="s">
        <v>464</v>
      </c>
      <c r="G172" s="20">
        <v>5544.4000000000005</v>
      </c>
    </row>
    <row r="173" spans="1:7" ht="24" x14ac:dyDescent="0.25">
      <c r="A173" s="13" t="s">
        <v>358</v>
      </c>
      <c r="B173" s="215" t="s">
        <v>37</v>
      </c>
      <c r="C173" s="216" t="s">
        <v>469</v>
      </c>
      <c r="D173" s="216" t="s">
        <v>10</v>
      </c>
      <c r="E173" s="217" t="s">
        <v>359</v>
      </c>
      <c r="F173" s="216"/>
      <c r="G173" s="20">
        <v>857.9</v>
      </c>
    </row>
    <row r="174" spans="1:7" ht="24" x14ac:dyDescent="0.25">
      <c r="A174" s="192" t="s">
        <v>461</v>
      </c>
      <c r="B174" s="215"/>
      <c r="C174" s="216"/>
      <c r="D174" s="216"/>
      <c r="E174" s="217"/>
      <c r="F174" s="216" t="s">
        <v>462</v>
      </c>
      <c r="G174" s="20">
        <v>643.4</v>
      </c>
    </row>
    <row r="175" spans="1:7" x14ac:dyDescent="0.25">
      <c r="A175" s="192" t="s">
        <v>463</v>
      </c>
      <c r="B175" s="215"/>
      <c r="C175" s="216"/>
      <c r="D175" s="216"/>
      <c r="E175" s="217"/>
      <c r="F175" s="216" t="s">
        <v>464</v>
      </c>
      <c r="G175" s="20">
        <v>214.5</v>
      </c>
    </row>
    <row r="176" spans="1:7" x14ac:dyDescent="0.25">
      <c r="A176" s="231" t="s">
        <v>488</v>
      </c>
      <c r="B176" s="215"/>
      <c r="C176" s="216"/>
      <c r="D176" s="216"/>
      <c r="E176" s="217"/>
      <c r="F176" s="216" t="s">
        <v>489</v>
      </c>
      <c r="G176" s="20">
        <v>214.5</v>
      </c>
    </row>
    <row r="177" spans="1:7" ht="24" x14ac:dyDescent="0.25">
      <c r="A177" s="231" t="s">
        <v>491</v>
      </c>
      <c r="B177" s="215"/>
      <c r="C177" s="216"/>
      <c r="D177" s="216"/>
      <c r="E177" s="217"/>
      <c r="F177" s="216" t="s">
        <v>349</v>
      </c>
      <c r="G177" s="20">
        <v>214.4</v>
      </c>
    </row>
    <row r="178" spans="1:7" x14ac:dyDescent="0.25">
      <c r="A178" s="231" t="s">
        <v>294</v>
      </c>
      <c r="B178" s="215"/>
      <c r="C178" s="216"/>
      <c r="D178" s="216"/>
      <c r="E178" s="217"/>
      <c r="F178" s="216" t="s">
        <v>295</v>
      </c>
      <c r="G178" s="20">
        <v>214.5</v>
      </c>
    </row>
    <row r="179" spans="1:7" ht="36" x14ac:dyDescent="0.25">
      <c r="A179" s="231" t="s">
        <v>353</v>
      </c>
      <c r="B179" s="215"/>
      <c r="C179" s="216"/>
      <c r="D179" s="216"/>
      <c r="E179" s="217"/>
      <c r="F179" s="216" t="s">
        <v>354</v>
      </c>
      <c r="G179" s="20">
        <v>214.5</v>
      </c>
    </row>
    <row r="180" spans="1:7" ht="36" x14ac:dyDescent="0.25">
      <c r="A180" s="230" t="s">
        <v>579</v>
      </c>
      <c r="B180" s="238" t="s">
        <v>31</v>
      </c>
      <c r="C180" s="239" t="s">
        <v>272</v>
      </c>
      <c r="D180" s="239" t="s">
        <v>273</v>
      </c>
      <c r="E180" s="240" t="s">
        <v>274</v>
      </c>
      <c r="F180" s="239"/>
      <c r="G180" s="19">
        <v>60</v>
      </c>
    </row>
    <row r="181" spans="1:7" x14ac:dyDescent="0.25">
      <c r="A181" s="16" t="s">
        <v>496</v>
      </c>
      <c r="B181" s="215" t="s">
        <v>31</v>
      </c>
      <c r="C181" s="216" t="s">
        <v>272</v>
      </c>
      <c r="D181" s="216" t="s">
        <v>273</v>
      </c>
      <c r="E181" s="217" t="s">
        <v>497</v>
      </c>
      <c r="F181" s="216"/>
      <c r="G181" s="20">
        <v>60</v>
      </c>
    </row>
    <row r="182" spans="1:7" ht="24" x14ac:dyDescent="0.25">
      <c r="A182" s="192" t="s">
        <v>461</v>
      </c>
      <c r="B182" s="215"/>
      <c r="C182" s="216"/>
      <c r="D182" s="216"/>
      <c r="E182" s="217"/>
      <c r="F182" s="216" t="s">
        <v>462</v>
      </c>
      <c r="G182" s="20">
        <v>60</v>
      </c>
    </row>
    <row r="183" spans="1:7" x14ac:dyDescent="0.25">
      <c r="A183" s="192" t="s">
        <v>463</v>
      </c>
      <c r="B183" s="215"/>
      <c r="C183" s="216"/>
      <c r="D183" s="216"/>
      <c r="E183" s="217"/>
      <c r="F183" s="216" t="s">
        <v>464</v>
      </c>
      <c r="G183" s="20">
        <v>60</v>
      </c>
    </row>
    <row r="184" spans="1:7" x14ac:dyDescent="0.25">
      <c r="A184" s="18" t="s">
        <v>509</v>
      </c>
      <c r="B184" s="253" t="s">
        <v>33</v>
      </c>
      <c r="C184" s="254" t="s">
        <v>272</v>
      </c>
      <c r="D184" s="254" t="s">
        <v>273</v>
      </c>
      <c r="E184" s="255" t="s">
        <v>274</v>
      </c>
      <c r="F184" s="254"/>
      <c r="G184" s="482">
        <v>35.200000000000003</v>
      </c>
    </row>
    <row r="185" spans="1:7" x14ac:dyDescent="0.25">
      <c r="A185" s="13" t="s">
        <v>500</v>
      </c>
      <c r="B185" s="215" t="s">
        <v>33</v>
      </c>
      <c r="C185" s="216" t="s">
        <v>272</v>
      </c>
      <c r="D185" s="216" t="s">
        <v>273</v>
      </c>
      <c r="E185" s="217" t="s">
        <v>501</v>
      </c>
      <c r="F185" s="216"/>
      <c r="G185" s="20">
        <v>35.200000000000003</v>
      </c>
    </row>
    <row r="186" spans="1:7" ht="24" x14ac:dyDescent="0.25">
      <c r="A186" s="192" t="s">
        <v>461</v>
      </c>
      <c r="B186" s="215"/>
      <c r="C186" s="216"/>
      <c r="D186" s="216"/>
      <c r="E186" s="217"/>
      <c r="F186" s="216" t="s">
        <v>462</v>
      </c>
      <c r="G186" s="20">
        <v>35.200000000000003</v>
      </c>
    </row>
    <row r="187" spans="1:7" x14ac:dyDescent="0.25">
      <c r="A187" s="192" t="s">
        <v>463</v>
      </c>
      <c r="B187" s="215"/>
      <c r="C187" s="216"/>
      <c r="D187" s="216"/>
      <c r="E187" s="217"/>
      <c r="F187" s="216" t="s">
        <v>464</v>
      </c>
      <c r="G187" s="20">
        <v>35.200000000000003</v>
      </c>
    </row>
    <row r="188" spans="1:7" x14ac:dyDescent="0.25">
      <c r="A188" s="18" t="s">
        <v>417</v>
      </c>
      <c r="B188" s="253" t="s">
        <v>24</v>
      </c>
      <c r="C188" s="254" t="s">
        <v>272</v>
      </c>
      <c r="D188" s="254" t="s">
        <v>273</v>
      </c>
      <c r="E188" s="255" t="s">
        <v>274</v>
      </c>
      <c r="F188" s="254"/>
      <c r="G188" s="482">
        <v>302.8</v>
      </c>
    </row>
    <row r="189" spans="1:7" ht="24" x14ac:dyDescent="0.25">
      <c r="A189" s="13" t="s">
        <v>358</v>
      </c>
      <c r="B189" s="215" t="s">
        <v>24</v>
      </c>
      <c r="C189" s="216" t="s">
        <v>272</v>
      </c>
      <c r="D189" s="216" t="s">
        <v>273</v>
      </c>
      <c r="E189" s="217" t="s">
        <v>359</v>
      </c>
      <c r="F189" s="216"/>
      <c r="G189" s="20">
        <v>175.6</v>
      </c>
    </row>
    <row r="190" spans="1:7" ht="24" x14ac:dyDescent="0.25">
      <c r="A190" s="192" t="s">
        <v>290</v>
      </c>
      <c r="B190" s="215"/>
      <c r="C190" s="216"/>
      <c r="D190" s="216"/>
      <c r="E190" s="217"/>
      <c r="F190" s="216" t="s">
        <v>291</v>
      </c>
      <c r="G190" s="20">
        <v>175.6</v>
      </c>
    </row>
    <row r="191" spans="1:7" ht="24" x14ac:dyDescent="0.25">
      <c r="A191" s="192" t="s">
        <v>395</v>
      </c>
      <c r="B191" s="215"/>
      <c r="C191" s="216"/>
      <c r="D191" s="216"/>
      <c r="E191" s="217"/>
      <c r="F191" s="216" t="s">
        <v>293</v>
      </c>
      <c r="G191" s="20">
        <v>175.6</v>
      </c>
    </row>
    <row r="192" spans="1:7" x14ac:dyDescent="0.25">
      <c r="A192" s="13" t="s">
        <v>341</v>
      </c>
      <c r="B192" s="215" t="s">
        <v>24</v>
      </c>
      <c r="C192" s="216" t="s">
        <v>272</v>
      </c>
      <c r="D192" s="216" t="s">
        <v>273</v>
      </c>
      <c r="E192" s="217" t="s">
        <v>342</v>
      </c>
      <c r="F192" s="216"/>
      <c r="G192" s="20">
        <v>127.2</v>
      </c>
    </row>
    <row r="193" spans="1:7" ht="24" x14ac:dyDescent="0.25">
      <c r="A193" s="192" t="s">
        <v>461</v>
      </c>
      <c r="B193" s="215"/>
      <c r="C193" s="216"/>
      <c r="D193" s="216"/>
      <c r="E193" s="217"/>
      <c r="F193" s="216" t="s">
        <v>462</v>
      </c>
      <c r="G193" s="20">
        <v>127.2</v>
      </c>
    </row>
    <row r="194" spans="1:7" x14ac:dyDescent="0.25">
      <c r="A194" s="192" t="s">
        <v>463</v>
      </c>
      <c r="B194" s="215"/>
      <c r="C194" s="216"/>
      <c r="D194" s="216"/>
      <c r="E194" s="217"/>
      <c r="F194" s="216" t="s">
        <v>464</v>
      </c>
      <c r="G194" s="20">
        <v>127.2</v>
      </c>
    </row>
    <row r="195" spans="1:7" ht="24" x14ac:dyDescent="0.25">
      <c r="A195" s="230" t="s">
        <v>499</v>
      </c>
      <c r="B195" s="238" t="s">
        <v>40</v>
      </c>
      <c r="C195" s="239" t="s">
        <v>272</v>
      </c>
      <c r="D195" s="239" t="s">
        <v>273</v>
      </c>
      <c r="E195" s="240" t="s">
        <v>274</v>
      </c>
      <c r="F195" s="239"/>
      <c r="G195" s="19">
        <v>2108.5</v>
      </c>
    </row>
    <row r="196" spans="1:7" x14ac:dyDescent="0.25">
      <c r="A196" s="270" t="s">
        <v>502</v>
      </c>
      <c r="B196" s="215" t="s">
        <v>40</v>
      </c>
      <c r="C196" s="216" t="s">
        <v>272</v>
      </c>
      <c r="D196" s="216" t="s">
        <v>273</v>
      </c>
      <c r="E196" s="217" t="s">
        <v>503</v>
      </c>
      <c r="F196" s="216"/>
      <c r="G196" s="20">
        <v>1457</v>
      </c>
    </row>
    <row r="197" spans="1:7" ht="24" x14ac:dyDescent="0.25">
      <c r="A197" s="192" t="s">
        <v>461</v>
      </c>
      <c r="B197" s="215"/>
      <c r="C197" s="216"/>
      <c r="D197" s="216"/>
      <c r="E197" s="217"/>
      <c r="F197" s="216" t="s">
        <v>462</v>
      </c>
      <c r="G197" s="20">
        <v>1457</v>
      </c>
    </row>
    <row r="198" spans="1:7" x14ac:dyDescent="0.25">
      <c r="A198" s="192" t="s">
        <v>463</v>
      </c>
      <c r="B198" s="215"/>
      <c r="C198" s="216"/>
      <c r="D198" s="216"/>
      <c r="E198" s="217"/>
      <c r="F198" s="216" t="s">
        <v>464</v>
      </c>
      <c r="G198" s="20">
        <v>1457</v>
      </c>
    </row>
    <row r="199" spans="1:7" ht="24" x14ac:dyDescent="0.25">
      <c r="A199" s="270" t="s">
        <v>504</v>
      </c>
      <c r="B199" s="215" t="s">
        <v>40</v>
      </c>
      <c r="C199" s="216" t="s">
        <v>272</v>
      </c>
      <c r="D199" s="216" t="s">
        <v>273</v>
      </c>
      <c r="E199" s="217" t="s">
        <v>505</v>
      </c>
      <c r="F199" s="216"/>
      <c r="G199" s="20">
        <v>113.2</v>
      </c>
    </row>
    <row r="200" spans="1:7" ht="24" x14ac:dyDescent="0.25">
      <c r="A200" s="192" t="s">
        <v>461</v>
      </c>
      <c r="B200" s="215"/>
      <c r="C200" s="216"/>
      <c r="D200" s="216"/>
      <c r="E200" s="217"/>
      <c r="F200" s="216" t="s">
        <v>462</v>
      </c>
      <c r="G200" s="20">
        <v>113.2</v>
      </c>
    </row>
    <row r="201" spans="1:7" x14ac:dyDescent="0.25">
      <c r="A201" s="192" t="s">
        <v>463</v>
      </c>
      <c r="B201" s="215"/>
      <c r="C201" s="216"/>
      <c r="D201" s="216"/>
      <c r="E201" s="217"/>
      <c r="F201" s="216" t="s">
        <v>464</v>
      </c>
      <c r="G201" s="20">
        <v>113.2</v>
      </c>
    </row>
    <row r="202" spans="1:7" x14ac:dyDescent="0.25">
      <c r="A202" s="270" t="s">
        <v>341</v>
      </c>
      <c r="B202" s="215" t="s">
        <v>40</v>
      </c>
      <c r="C202" s="216" t="s">
        <v>272</v>
      </c>
      <c r="D202" s="216" t="s">
        <v>273</v>
      </c>
      <c r="E202" s="217" t="s">
        <v>342</v>
      </c>
      <c r="F202" s="216"/>
      <c r="G202" s="20">
        <v>432</v>
      </c>
    </row>
    <row r="203" spans="1:7" ht="24" x14ac:dyDescent="0.25">
      <c r="A203" s="192" t="s">
        <v>461</v>
      </c>
      <c r="B203" s="215"/>
      <c r="C203" s="216"/>
      <c r="D203" s="216"/>
      <c r="E203" s="217"/>
      <c r="F203" s="216" t="s">
        <v>462</v>
      </c>
      <c r="G203" s="20">
        <v>432</v>
      </c>
    </row>
    <row r="204" spans="1:7" x14ac:dyDescent="0.25">
      <c r="A204" s="192" t="s">
        <v>463</v>
      </c>
      <c r="B204" s="215"/>
      <c r="C204" s="216"/>
      <c r="D204" s="216"/>
      <c r="E204" s="217"/>
      <c r="F204" s="216" t="s">
        <v>464</v>
      </c>
      <c r="G204" s="20">
        <v>432</v>
      </c>
    </row>
    <row r="205" spans="1:7" x14ac:dyDescent="0.25">
      <c r="A205" s="270" t="s">
        <v>500</v>
      </c>
      <c r="B205" s="215" t="s">
        <v>40</v>
      </c>
      <c r="C205" s="216" t="s">
        <v>272</v>
      </c>
      <c r="D205" s="216" t="s">
        <v>273</v>
      </c>
      <c r="E205" s="217" t="s">
        <v>501</v>
      </c>
      <c r="F205" s="216"/>
      <c r="G205" s="20">
        <v>106.30000000000001</v>
      </c>
    </row>
    <row r="206" spans="1:7" ht="24" x14ac:dyDescent="0.25">
      <c r="A206" s="192" t="s">
        <v>461</v>
      </c>
      <c r="B206" s="215"/>
      <c r="C206" s="216"/>
      <c r="D206" s="216"/>
      <c r="E206" s="217"/>
      <c r="F206" s="216" t="s">
        <v>462</v>
      </c>
      <c r="G206" s="20">
        <v>106.30000000000001</v>
      </c>
    </row>
    <row r="207" spans="1:7" x14ac:dyDescent="0.25">
      <c r="A207" s="192" t="s">
        <v>463</v>
      </c>
      <c r="B207" s="215"/>
      <c r="C207" s="216"/>
      <c r="D207" s="216"/>
      <c r="E207" s="217"/>
      <c r="F207" s="216" t="s">
        <v>464</v>
      </c>
      <c r="G207" s="20">
        <v>106.30000000000001</v>
      </c>
    </row>
    <row r="208" spans="1:7" ht="24" x14ac:dyDescent="0.25">
      <c r="A208" s="230" t="s">
        <v>492</v>
      </c>
      <c r="B208" s="238" t="s">
        <v>26</v>
      </c>
      <c r="C208" s="239" t="s">
        <v>272</v>
      </c>
      <c r="D208" s="239" t="s">
        <v>273</v>
      </c>
      <c r="E208" s="240" t="s">
        <v>274</v>
      </c>
      <c r="F208" s="239"/>
      <c r="G208" s="19">
        <v>131408.4</v>
      </c>
    </row>
    <row r="209" spans="1:7" ht="24" x14ac:dyDescent="0.25">
      <c r="A209" s="270" t="s">
        <v>512</v>
      </c>
      <c r="B209" s="243" t="s">
        <v>26</v>
      </c>
      <c r="C209" s="244" t="s">
        <v>272</v>
      </c>
      <c r="D209" s="244" t="s">
        <v>273</v>
      </c>
      <c r="E209" s="245" t="s">
        <v>513</v>
      </c>
      <c r="F209" s="244"/>
      <c r="G209" s="481">
        <v>1878.7</v>
      </c>
    </row>
    <row r="210" spans="1:7" ht="24" x14ac:dyDescent="0.25">
      <c r="A210" s="192" t="s">
        <v>461</v>
      </c>
      <c r="B210" s="215"/>
      <c r="C210" s="216"/>
      <c r="D210" s="216"/>
      <c r="E210" s="217"/>
      <c r="F210" s="216" t="s">
        <v>462</v>
      </c>
      <c r="G210" s="20">
        <v>1878.7</v>
      </c>
    </row>
    <row r="211" spans="1:7" x14ac:dyDescent="0.25">
      <c r="A211" s="192" t="s">
        <v>463</v>
      </c>
      <c r="B211" s="215"/>
      <c r="C211" s="216"/>
      <c r="D211" s="216"/>
      <c r="E211" s="217"/>
      <c r="F211" s="216" t="s">
        <v>464</v>
      </c>
      <c r="G211" s="20">
        <v>1878.7</v>
      </c>
    </row>
    <row r="212" spans="1:7" ht="24" x14ac:dyDescent="0.25">
      <c r="A212" s="16" t="s">
        <v>580</v>
      </c>
      <c r="B212" s="215" t="s">
        <v>26</v>
      </c>
      <c r="C212" s="216" t="s">
        <v>272</v>
      </c>
      <c r="D212" s="216" t="s">
        <v>273</v>
      </c>
      <c r="E212" s="217" t="s">
        <v>515</v>
      </c>
      <c r="F212" s="216"/>
      <c r="G212" s="20">
        <v>66.8</v>
      </c>
    </row>
    <row r="213" spans="1:7" ht="24" x14ac:dyDescent="0.25">
      <c r="A213" s="192" t="s">
        <v>461</v>
      </c>
      <c r="B213" s="215"/>
      <c r="C213" s="216"/>
      <c r="D213" s="216"/>
      <c r="E213" s="217"/>
      <c r="F213" s="216" t="s">
        <v>462</v>
      </c>
      <c r="G213" s="20">
        <v>66.8</v>
      </c>
    </row>
    <row r="214" spans="1:7" x14ac:dyDescent="0.25">
      <c r="A214" s="192" t="s">
        <v>463</v>
      </c>
      <c r="B214" s="215"/>
      <c r="C214" s="216"/>
      <c r="D214" s="216"/>
      <c r="E214" s="217"/>
      <c r="F214" s="216" t="s">
        <v>464</v>
      </c>
      <c r="G214" s="20">
        <v>66.8</v>
      </c>
    </row>
    <row r="215" spans="1:7" ht="36" x14ac:dyDescent="0.25">
      <c r="A215" s="16" t="s">
        <v>516</v>
      </c>
      <c r="B215" s="215" t="s">
        <v>26</v>
      </c>
      <c r="C215" s="216" t="s">
        <v>272</v>
      </c>
      <c r="D215" s="216" t="s">
        <v>273</v>
      </c>
      <c r="E215" s="217" t="s">
        <v>517</v>
      </c>
      <c r="F215" s="216"/>
      <c r="G215" s="20">
        <v>3494.8999999999996</v>
      </c>
    </row>
    <row r="216" spans="1:7" ht="24" x14ac:dyDescent="0.25">
      <c r="A216" s="192" t="s">
        <v>461</v>
      </c>
      <c r="B216" s="215"/>
      <c r="C216" s="216"/>
      <c r="D216" s="216"/>
      <c r="E216" s="217"/>
      <c r="F216" s="216" t="s">
        <v>462</v>
      </c>
      <c r="G216" s="20">
        <v>3494.8999999999996</v>
      </c>
    </row>
    <row r="217" spans="1:7" x14ac:dyDescent="0.25">
      <c r="A217" s="192" t="s">
        <v>463</v>
      </c>
      <c r="B217" s="215"/>
      <c r="C217" s="216"/>
      <c r="D217" s="216"/>
      <c r="E217" s="217"/>
      <c r="F217" s="216" t="s">
        <v>464</v>
      </c>
      <c r="G217" s="20">
        <v>3494.8999999999996</v>
      </c>
    </row>
    <row r="218" spans="1:7" x14ac:dyDescent="0.25">
      <c r="A218" s="232" t="s">
        <v>341</v>
      </c>
      <c r="B218" s="215" t="s">
        <v>26</v>
      </c>
      <c r="C218" s="216" t="s">
        <v>272</v>
      </c>
      <c r="D218" s="216" t="s">
        <v>273</v>
      </c>
      <c r="E218" s="217" t="s">
        <v>342</v>
      </c>
      <c r="F218" s="216"/>
      <c r="G218" s="20">
        <v>124393.2</v>
      </c>
    </row>
    <row r="219" spans="1:7" ht="24" x14ac:dyDescent="0.25">
      <c r="A219" s="192" t="s">
        <v>461</v>
      </c>
      <c r="B219" s="215"/>
      <c r="C219" s="216"/>
      <c r="D219" s="216"/>
      <c r="E219" s="217"/>
      <c r="F219" s="216" t="s">
        <v>462</v>
      </c>
      <c r="G219" s="20">
        <v>124393.2</v>
      </c>
    </row>
    <row r="220" spans="1:7" x14ac:dyDescent="0.25">
      <c r="A220" s="192" t="s">
        <v>463</v>
      </c>
      <c r="B220" s="215"/>
      <c r="C220" s="216"/>
      <c r="D220" s="216"/>
      <c r="E220" s="217"/>
      <c r="F220" s="216" t="s">
        <v>464</v>
      </c>
      <c r="G220" s="20">
        <v>124393.2</v>
      </c>
    </row>
    <row r="221" spans="1:7" ht="24" x14ac:dyDescent="0.25">
      <c r="A221" s="270" t="s">
        <v>358</v>
      </c>
      <c r="B221" s="215" t="s">
        <v>26</v>
      </c>
      <c r="C221" s="216" t="s">
        <v>272</v>
      </c>
      <c r="D221" s="216" t="s">
        <v>273</v>
      </c>
      <c r="E221" s="217" t="s">
        <v>359</v>
      </c>
      <c r="F221" s="216"/>
      <c r="G221" s="20">
        <v>7.5</v>
      </c>
    </row>
    <row r="222" spans="1:7" ht="24" x14ac:dyDescent="0.25">
      <c r="A222" s="192" t="s">
        <v>461</v>
      </c>
      <c r="B222" s="215"/>
      <c r="C222" s="216"/>
      <c r="D222" s="216"/>
      <c r="E222" s="217"/>
      <c r="F222" s="216" t="s">
        <v>462</v>
      </c>
      <c r="G222" s="20">
        <v>7.5</v>
      </c>
    </row>
    <row r="223" spans="1:7" x14ac:dyDescent="0.25">
      <c r="A223" s="192" t="s">
        <v>463</v>
      </c>
      <c r="B223" s="215"/>
      <c r="C223" s="216"/>
      <c r="D223" s="216"/>
      <c r="E223" s="217"/>
      <c r="F223" s="216" t="s">
        <v>464</v>
      </c>
      <c r="G223" s="20">
        <v>7.5</v>
      </c>
    </row>
    <row r="224" spans="1:7" x14ac:dyDescent="0.25">
      <c r="A224" s="16" t="s">
        <v>518</v>
      </c>
      <c r="B224" s="243" t="s">
        <v>26</v>
      </c>
      <c r="C224" s="244" t="s">
        <v>272</v>
      </c>
      <c r="D224" s="244" t="s">
        <v>273</v>
      </c>
      <c r="E224" s="245" t="s">
        <v>519</v>
      </c>
      <c r="F224" s="244"/>
      <c r="G224" s="481">
        <v>1567.3</v>
      </c>
    </row>
    <row r="225" spans="1:7" ht="24" x14ac:dyDescent="0.25">
      <c r="A225" s="192" t="s">
        <v>290</v>
      </c>
      <c r="B225" s="215"/>
      <c r="C225" s="216"/>
      <c r="D225" s="216"/>
      <c r="E225" s="217"/>
      <c r="F225" s="216" t="s">
        <v>291</v>
      </c>
      <c r="G225" s="20">
        <v>220</v>
      </c>
    </row>
    <row r="226" spans="1:7" ht="24" x14ac:dyDescent="0.25">
      <c r="A226" s="192" t="s">
        <v>292</v>
      </c>
      <c r="B226" s="215"/>
      <c r="C226" s="216"/>
      <c r="D226" s="216"/>
      <c r="E226" s="217"/>
      <c r="F226" s="216" t="s">
        <v>293</v>
      </c>
      <c r="G226" s="20">
        <v>220</v>
      </c>
    </row>
    <row r="227" spans="1:7" ht="24" x14ac:dyDescent="0.25">
      <c r="A227" s="192" t="s">
        <v>461</v>
      </c>
      <c r="B227" s="215"/>
      <c r="C227" s="216"/>
      <c r="D227" s="216"/>
      <c r="E227" s="217"/>
      <c r="F227" s="216" t="s">
        <v>462</v>
      </c>
      <c r="G227" s="20">
        <v>1347.3</v>
      </c>
    </row>
    <row r="228" spans="1:7" x14ac:dyDescent="0.25">
      <c r="A228" s="192" t="s">
        <v>463</v>
      </c>
      <c r="B228" s="215"/>
      <c r="C228" s="216"/>
      <c r="D228" s="216"/>
      <c r="E228" s="217"/>
      <c r="F228" s="216" t="s">
        <v>464</v>
      </c>
      <c r="G228" s="20">
        <v>1347.3</v>
      </c>
    </row>
    <row r="229" spans="1:7" ht="36" x14ac:dyDescent="0.25">
      <c r="A229" s="18" t="s">
        <v>459</v>
      </c>
      <c r="B229" s="253" t="s">
        <v>460</v>
      </c>
      <c r="C229" s="254" t="s">
        <v>272</v>
      </c>
      <c r="D229" s="254" t="s">
        <v>273</v>
      </c>
      <c r="E229" s="255" t="s">
        <v>274</v>
      </c>
      <c r="F229" s="254"/>
      <c r="G229" s="482">
        <v>104.5</v>
      </c>
    </row>
    <row r="230" spans="1:7" x14ac:dyDescent="0.25">
      <c r="A230" s="16" t="s">
        <v>335</v>
      </c>
      <c r="B230" s="243" t="s">
        <v>460</v>
      </c>
      <c r="C230" s="244" t="s">
        <v>272</v>
      </c>
      <c r="D230" s="244" t="s">
        <v>273</v>
      </c>
      <c r="E230" s="245" t="s">
        <v>336</v>
      </c>
      <c r="F230" s="244"/>
      <c r="G230" s="481">
        <v>104.5</v>
      </c>
    </row>
    <row r="231" spans="1:7" ht="24" x14ac:dyDescent="0.25">
      <c r="A231" s="192" t="s">
        <v>290</v>
      </c>
      <c r="B231" s="215"/>
      <c r="C231" s="216"/>
      <c r="D231" s="216"/>
      <c r="E231" s="217"/>
      <c r="F231" s="216" t="s">
        <v>291</v>
      </c>
      <c r="G231" s="20">
        <v>89.5</v>
      </c>
    </row>
    <row r="232" spans="1:7" ht="24" x14ac:dyDescent="0.25">
      <c r="A232" s="192" t="s">
        <v>292</v>
      </c>
      <c r="B232" s="215"/>
      <c r="C232" s="216"/>
      <c r="D232" s="216"/>
      <c r="E232" s="217"/>
      <c r="F232" s="216" t="s">
        <v>293</v>
      </c>
      <c r="G232" s="20">
        <v>89.5</v>
      </c>
    </row>
    <row r="233" spans="1:7" ht="24" x14ac:dyDescent="0.25">
      <c r="A233" s="192" t="s">
        <v>461</v>
      </c>
      <c r="B233" s="215"/>
      <c r="C233" s="216"/>
      <c r="D233" s="216"/>
      <c r="E233" s="217"/>
      <c r="F233" s="216" t="s">
        <v>462</v>
      </c>
      <c r="G233" s="20">
        <v>15</v>
      </c>
    </row>
    <row r="234" spans="1:7" x14ac:dyDescent="0.25">
      <c r="A234" s="192" t="s">
        <v>463</v>
      </c>
      <c r="B234" s="215"/>
      <c r="C234" s="216"/>
      <c r="D234" s="216"/>
      <c r="E234" s="217"/>
      <c r="F234" s="216" t="s">
        <v>464</v>
      </c>
      <c r="G234" s="20">
        <v>15</v>
      </c>
    </row>
    <row r="235" spans="1:7" ht="36" x14ac:dyDescent="0.25">
      <c r="A235" s="230" t="s">
        <v>510</v>
      </c>
      <c r="B235" s="238" t="s">
        <v>511</v>
      </c>
      <c r="C235" s="239" t="s">
        <v>272</v>
      </c>
      <c r="D235" s="239" t="s">
        <v>273</v>
      </c>
      <c r="E235" s="240" t="s">
        <v>274</v>
      </c>
      <c r="F235" s="239"/>
      <c r="G235" s="19">
        <v>636.79999999999995</v>
      </c>
    </row>
    <row r="236" spans="1:7" x14ac:dyDescent="0.25">
      <c r="A236" s="13" t="s">
        <v>507</v>
      </c>
      <c r="B236" s="215" t="s">
        <v>511</v>
      </c>
      <c r="C236" s="216" t="s">
        <v>272</v>
      </c>
      <c r="D236" s="216" t="s">
        <v>273</v>
      </c>
      <c r="E236" s="217" t="s">
        <v>508</v>
      </c>
      <c r="F236" s="216"/>
      <c r="G236" s="20">
        <v>472</v>
      </c>
    </row>
    <row r="237" spans="1:7" ht="24" x14ac:dyDescent="0.25">
      <c r="A237" s="192" t="s">
        <v>461</v>
      </c>
      <c r="B237" s="215"/>
      <c r="C237" s="216"/>
      <c r="D237" s="216"/>
      <c r="E237" s="217"/>
      <c r="F237" s="216" t="s">
        <v>462</v>
      </c>
      <c r="G237" s="20">
        <v>472</v>
      </c>
    </row>
    <row r="238" spans="1:7" x14ac:dyDescent="0.25">
      <c r="A238" s="192" t="s">
        <v>463</v>
      </c>
      <c r="B238" s="215"/>
      <c r="C238" s="216"/>
      <c r="D238" s="216"/>
      <c r="E238" s="217"/>
      <c r="F238" s="216" t="s">
        <v>464</v>
      </c>
      <c r="G238" s="20">
        <v>448</v>
      </c>
    </row>
    <row r="239" spans="1:7" x14ac:dyDescent="0.25">
      <c r="A239" s="192" t="s">
        <v>488</v>
      </c>
      <c r="B239" s="215"/>
      <c r="C239" s="216"/>
      <c r="D239" s="216"/>
      <c r="E239" s="217"/>
      <c r="F239" s="216" t="s">
        <v>489</v>
      </c>
      <c r="G239" s="20">
        <v>24</v>
      </c>
    </row>
    <row r="240" spans="1:7" ht="24" x14ac:dyDescent="0.25">
      <c r="A240" s="270" t="s">
        <v>358</v>
      </c>
      <c r="B240" s="215" t="s">
        <v>511</v>
      </c>
      <c r="C240" s="216" t="s">
        <v>272</v>
      </c>
      <c r="D240" s="216" t="s">
        <v>273</v>
      </c>
      <c r="E240" s="217" t="s">
        <v>359</v>
      </c>
      <c r="F240" s="216"/>
      <c r="G240" s="20">
        <v>164.8</v>
      </c>
    </row>
    <row r="241" spans="1:7" ht="24" x14ac:dyDescent="0.25">
      <c r="A241" s="192" t="s">
        <v>290</v>
      </c>
      <c r="B241" s="215"/>
      <c r="C241" s="216"/>
      <c r="D241" s="216"/>
      <c r="E241" s="217"/>
      <c r="F241" s="216" t="s">
        <v>291</v>
      </c>
      <c r="G241" s="20">
        <v>164.8</v>
      </c>
    </row>
    <row r="242" spans="1:7" ht="24" x14ac:dyDescent="0.25">
      <c r="A242" s="192" t="s">
        <v>292</v>
      </c>
      <c r="B242" s="215"/>
      <c r="C242" s="216"/>
      <c r="D242" s="216"/>
      <c r="E242" s="217"/>
      <c r="F242" s="216" t="s">
        <v>293</v>
      </c>
      <c r="G242" s="20">
        <v>164.8</v>
      </c>
    </row>
    <row r="243" spans="1:7" ht="36" x14ac:dyDescent="0.25">
      <c r="A243" s="230" t="s">
        <v>520</v>
      </c>
      <c r="B243" s="238" t="s">
        <v>521</v>
      </c>
      <c r="C243" s="239" t="s">
        <v>272</v>
      </c>
      <c r="D243" s="239" t="s">
        <v>273</v>
      </c>
      <c r="E243" s="240" t="s">
        <v>274</v>
      </c>
      <c r="F243" s="239"/>
      <c r="G243" s="19">
        <v>1066.0999999999999</v>
      </c>
    </row>
    <row r="244" spans="1:7" x14ac:dyDescent="0.25">
      <c r="A244" s="13" t="s">
        <v>496</v>
      </c>
      <c r="B244" s="215" t="s">
        <v>521</v>
      </c>
      <c r="C244" s="216" t="s">
        <v>272</v>
      </c>
      <c r="D244" s="216" t="s">
        <v>273</v>
      </c>
      <c r="E244" s="217" t="s">
        <v>497</v>
      </c>
      <c r="F244" s="216"/>
      <c r="G244" s="20">
        <v>40</v>
      </c>
    </row>
    <row r="245" spans="1:7" ht="24" x14ac:dyDescent="0.25">
      <c r="A245" s="192" t="s">
        <v>461</v>
      </c>
      <c r="B245" s="215"/>
      <c r="C245" s="216"/>
      <c r="D245" s="216"/>
      <c r="E245" s="217"/>
      <c r="F245" s="216" t="s">
        <v>462</v>
      </c>
      <c r="G245" s="20">
        <v>40</v>
      </c>
    </row>
    <row r="246" spans="1:7" x14ac:dyDescent="0.25">
      <c r="A246" s="192" t="s">
        <v>463</v>
      </c>
      <c r="B246" s="215"/>
      <c r="C246" s="216"/>
      <c r="D246" s="216"/>
      <c r="E246" s="217"/>
      <c r="F246" s="216" t="s">
        <v>464</v>
      </c>
      <c r="G246" s="20">
        <v>40</v>
      </c>
    </row>
    <row r="247" spans="1:7" ht="24" x14ac:dyDescent="0.25">
      <c r="A247" s="270" t="s">
        <v>581</v>
      </c>
      <c r="B247" s="215" t="s">
        <v>521</v>
      </c>
      <c r="C247" s="216" t="s">
        <v>272</v>
      </c>
      <c r="D247" s="216" t="s">
        <v>273</v>
      </c>
      <c r="E247" s="217" t="s">
        <v>523</v>
      </c>
      <c r="F247" s="216"/>
      <c r="G247" s="20">
        <v>459</v>
      </c>
    </row>
    <row r="248" spans="1:7" x14ac:dyDescent="0.25">
      <c r="A248" s="192" t="s">
        <v>338</v>
      </c>
      <c r="B248" s="215"/>
      <c r="C248" s="216"/>
      <c r="D248" s="216"/>
      <c r="E248" s="217"/>
      <c r="F248" s="216" t="s">
        <v>384</v>
      </c>
      <c r="G248" s="20">
        <v>43.5</v>
      </c>
    </row>
    <row r="249" spans="1:7" x14ac:dyDescent="0.25">
      <c r="A249" s="192" t="s">
        <v>408</v>
      </c>
      <c r="B249" s="215"/>
      <c r="C249" s="216"/>
      <c r="D249" s="216"/>
      <c r="E249" s="217"/>
      <c r="F249" s="216" t="s">
        <v>577</v>
      </c>
      <c r="G249" s="20">
        <v>23.5</v>
      </c>
    </row>
    <row r="250" spans="1:7" x14ac:dyDescent="0.25">
      <c r="A250" s="192" t="s">
        <v>524</v>
      </c>
      <c r="B250" s="215"/>
      <c r="C250" s="216"/>
      <c r="D250" s="216"/>
      <c r="E250" s="217"/>
      <c r="F250" s="216" t="s">
        <v>582</v>
      </c>
      <c r="G250" s="20">
        <v>20</v>
      </c>
    </row>
    <row r="251" spans="1:7" ht="24" x14ac:dyDescent="0.25">
      <c r="A251" s="192" t="s">
        <v>461</v>
      </c>
      <c r="B251" s="215"/>
      <c r="C251" s="216"/>
      <c r="D251" s="216"/>
      <c r="E251" s="217"/>
      <c r="F251" s="216" t="s">
        <v>462</v>
      </c>
      <c r="G251" s="20">
        <v>415.5</v>
      </c>
    </row>
    <row r="252" spans="1:7" x14ac:dyDescent="0.25">
      <c r="A252" s="192" t="s">
        <v>463</v>
      </c>
      <c r="B252" s="215"/>
      <c r="C252" s="216"/>
      <c r="D252" s="216"/>
      <c r="E252" s="217"/>
      <c r="F252" s="216" t="s">
        <v>464</v>
      </c>
      <c r="G252" s="20">
        <v>115.5</v>
      </c>
    </row>
    <row r="253" spans="1:7" ht="24" x14ac:dyDescent="0.25">
      <c r="A253" s="192" t="s">
        <v>491</v>
      </c>
      <c r="B253" s="215"/>
      <c r="C253" s="216"/>
      <c r="D253" s="216"/>
      <c r="E253" s="217"/>
      <c r="F253" s="216" t="s">
        <v>349</v>
      </c>
      <c r="G253" s="20">
        <v>300</v>
      </c>
    </row>
    <row r="254" spans="1:7" x14ac:dyDescent="0.25">
      <c r="A254" s="192" t="s">
        <v>525</v>
      </c>
      <c r="B254" s="215" t="s">
        <v>521</v>
      </c>
      <c r="C254" s="216" t="s">
        <v>272</v>
      </c>
      <c r="D254" s="216" t="s">
        <v>273</v>
      </c>
      <c r="E254" s="217" t="s">
        <v>526</v>
      </c>
      <c r="F254" s="216"/>
      <c r="G254" s="20">
        <v>567.1</v>
      </c>
    </row>
    <row r="255" spans="1:7" x14ac:dyDescent="0.25">
      <c r="A255" s="192" t="s">
        <v>338</v>
      </c>
      <c r="B255" s="215"/>
      <c r="C255" s="216"/>
      <c r="D255" s="216"/>
      <c r="E255" s="217"/>
      <c r="F255" s="216" t="s">
        <v>384</v>
      </c>
      <c r="G255" s="20">
        <v>138.1</v>
      </c>
    </row>
    <row r="256" spans="1:7" x14ac:dyDescent="0.25">
      <c r="A256" s="192" t="s">
        <v>408</v>
      </c>
      <c r="B256" s="215"/>
      <c r="C256" s="216"/>
      <c r="D256" s="216"/>
      <c r="E256" s="217"/>
      <c r="F256" s="216" t="s">
        <v>577</v>
      </c>
      <c r="G256" s="20">
        <v>138.1</v>
      </c>
    </row>
    <row r="257" spans="1:7" ht="24" x14ac:dyDescent="0.25">
      <c r="A257" s="192" t="s">
        <v>461</v>
      </c>
      <c r="B257" s="215"/>
      <c r="C257" s="216"/>
      <c r="D257" s="216"/>
      <c r="E257" s="217"/>
      <c r="F257" s="216" t="s">
        <v>462</v>
      </c>
      <c r="G257" s="20">
        <v>429</v>
      </c>
    </row>
    <row r="258" spans="1:7" x14ac:dyDescent="0.25">
      <c r="A258" s="192" t="s">
        <v>463</v>
      </c>
      <c r="B258" s="215"/>
      <c r="C258" s="216"/>
      <c r="D258" s="216"/>
      <c r="E258" s="217"/>
      <c r="F258" s="216" t="s">
        <v>464</v>
      </c>
      <c r="G258" s="20">
        <v>209</v>
      </c>
    </row>
    <row r="259" spans="1:7" ht="24" x14ac:dyDescent="0.25">
      <c r="A259" s="192" t="s">
        <v>491</v>
      </c>
      <c r="B259" s="215"/>
      <c r="C259" s="216"/>
      <c r="D259" s="216"/>
      <c r="E259" s="217"/>
      <c r="F259" s="216" t="s">
        <v>349</v>
      </c>
      <c r="G259" s="20">
        <v>220</v>
      </c>
    </row>
    <row r="260" spans="1:7" ht="36" x14ac:dyDescent="0.25">
      <c r="A260" s="230" t="s">
        <v>583</v>
      </c>
      <c r="B260" s="238" t="s">
        <v>478</v>
      </c>
      <c r="C260" s="239" t="s">
        <v>272</v>
      </c>
      <c r="D260" s="239" t="s">
        <v>273</v>
      </c>
      <c r="E260" s="240" t="s">
        <v>274</v>
      </c>
      <c r="F260" s="239"/>
      <c r="G260" s="19">
        <v>28738.5</v>
      </c>
    </row>
    <row r="261" spans="1:7" ht="24" x14ac:dyDescent="0.25">
      <c r="A261" s="270" t="s">
        <v>546</v>
      </c>
      <c r="B261" s="243" t="s">
        <v>478</v>
      </c>
      <c r="C261" s="244" t="s">
        <v>272</v>
      </c>
      <c r="D261" s="244" t="s">
        <v>273</v>
      </c>
      <c r="E261" s="245" t="s">
        <v>547</v>
      </c>
      <c r="F261" s="244"/>
      <c r="G261" s="481">
        <v>3338.1</v>
      </c>
    </row>
    <row r="262" spans="1:7" ht="24" x14ac:dyDescent="0.25">
      <c r="A262" s="192" t="s">
        <v>461</v>
      </c>
      <c r="B262" s="215"/>
      <c r="C262" s="216"/>
      <c r="D262" s="216"/>
      <c r="E262" s="217"/>
      <c r="F262" s="216" t="s">
        <v>462</v>
      </c>
      <c r="G262" s="20">
        <v>3338.1</v>
      </c>
    </row>
    <row r="263" spans="1:7" x14ac:dyDescent="0.25">
      <c r="A263" s="192" t="s">
        <v>463</v>
      </c>
      <c r="B263" s="215"/>
      <c r="C263" s="216"/>
      <c r="D263" s="216"/>
      <c r="E263" s="217"/>
      <c r="F263" s="216" t="s">
        <v>464</v>
      </c>
      <c r="G263" s="20">
        <v>3338.1</v>
      </c>
    </row>
    <row r="264" spans="1:7" x14ac:dyDescent="0.25">
      <c r="A264" s="232" t="s">
        <v>584</v>
      </c>
      <c r="B264" s="215" t="s">
        <v>478</v>
      </c>
      <c r="C264" s="216" t="s">
        <v>272</v>
      </c>
      <c r="D264" s="216" t="s">
        <v>273</v>
      </c>
      <c r="E264" s="217" t="s">
        <v>342</v>
      </c>
      <c r="F264" s="216"/>
      <c r="G264" s="20">
        <v>17288.400000000001</v>
      </c>
    </row>
    <row r="265" spans="1:7" ht="24" x14ac:dyDescent="0.25">
      <c r="A265" s="192" t="s">
        <v>461</v>
      </c>
      <c r="B265" s="215"/>
      <c r="C265" s="216"/>
      <c r="D265" s="216"/>
      <c r="E265" s="217"/>
      <c r="F265" s="216" t="s">
        <v>462</v>
      </c>
      <c r="G265" s="20">
        <v>17288.400000000001</v>
      </c>
    </row>
    <row r="266" spans="1:7" x14ac:dyDescent="0.25">
      <c r="A266" s="192" t="s">
        <v>463</v>
      </c>
      <c r="B266" s="215"/>
      <c r="C266" s="216"/>
      <c r="D266" s="216"/>
      <c r="E266" s="217"/>
      <c r="F266" s="216" t="s">
        <v>464</v>
      </c>
      <c r="G266" s="20">
        <v>17288.400000000001</v>
      </c>
    </row>
    <row r="267" spans="1:7" x14ac:dyDescent="0.25">
      <c r="A267" s="192" t="s">
        <v>544</v>
      </c>
      <c r="B267" s="215" t="s">
        <v>478</v>
      </c>
      <c r="C267" s="216" t="s">
        <v>272</v>
      </c>
      <c r="D267" s="216" t="s">
        <v>273</v>
      </c>
      <c r="E267" s="217" t="s">
        <v>545</v>
      </c>
      <c r="F267" s="216"/>
      <c r="G267" s="20">
        <v>2960.5</v>
      </c>
    </row>
    <row r="268" spans="1:7" ht="24" x14ac:dyDescent="0.25">
      <c r="A268" s="192" t="s">
        <v>461</v>
      </c>
      <c r="B268" s="215"/>
      <c r="C268" s="216"/>
      <c r="D268" s="216"/>
      <c r="E268" s="217"/>
      <c r="F268" s="216" t="s">
        <v>462</v>
      </c>
      <c r="G268" s="20">
        <v>2960.5</v>
      </c>
    </row>
    <row r="269" spans="1:7" x14ac:dyDescent="0.25">
      <c r="A269" s="192" t="s">
        <v>463</v>
      </c>
      <c r="B269" s="215"/>
      <c r="C269" s="216"/>
      <c r="D269" s="216"/>
      <c r="E269" s="217"/>
      <c r="F269" s="216" t="s">
        <v>464</v>
      </c>
      <c r="G269" s="20">
        <v>2760.5</v>
      </c>
    </row>
    <row r="270" spans="1:7" ht="24" x14ac:dyDescent="0.25">
      <c r="A270" s="192" t="s">
        <v>491</v>
      </c>
      <c r="B270" s="215"/>
      <c r="C270" s="216"/>
      <c r="D270" s="216"/>
      <c r="E270" s="217"/>
      <c r="F270" s="216" t="s">
        <v>349</v>
      </c>
      <c r="G270" s="20">
        <v>200</v>
      </c>
    </row>
    <row r="271" spans="1:7" ht="36" x14ac:dyDescent="0.25">
      <c r="A271" s="270" t="s">
        <v>548</v>
      </c>
      <c r="B271" s="243" t="s">
        <v>478</v>
      </c>
      <c r="C271" s="244" t="s">
        <v>272</v>
      </c>
      <c r="D271" s="244" t="s">
        <v>549</v>
      </c>
      <c r="E271" s="245" t="s">
        <v>550</v>
      </c>
      <c r="F271" s="244"/>
      <c r="G271" s="481">
        <v>5151.5</v>
      </c>
    </row>
    <row r="272" spans="1:7" ht="24" x14ac:dyDescent="0.25">
      <c r="A272" s="192" t="s">
        <v>461</v>
      </c>
      <c r="B272" s="215"/>
      <c r="C272" s="216"/>
      <c r="D272" s="216"/>
      <c r="E272" s="217"/>
      <c r="F272" s="216" t="s">
        <v>462</v>
      </c>
      <c r="G272" s="20">
        <v>5151.5</v>
      </c>
    </row>
    <row r="273" spans="1:7" x14ac:dyDescent="0.25">
      <c r="A273" s="192" t="s">
        <v>463</v>
      </c>
      <c r="B273" s="215"/>
      <c r="C273" s="216"/>
      <c r="D273" s="216"/>
      <c r="E273" s="217"/>
      <c r="F273" s="216" t="s">
        <v>464</v>
      </c>
      <c r="G273" s="20">
        <v>5151.5</v>
      </c>
    </row>
    <row r="274" spans="1:7" ht="24" x14ac:dyDescent="0.25">
      <c r="A274" s="18" t="s">
        <v>446</v>
      </c>
      <c r="B274" s="253" t="s">
        <v>447</v>
      </c>
      <c r="C274" s="254" t="s">
        <v>272</v>
      </c>
      <c r="D274" s="483" t="s">
        <v>273</v>
      </c>
      <c r="E274" s="255" t="s">
        <v>274</v>
      </c>
      <c r="F274" s="254"/>
      <c r="G274" s="482">
        <v>4365.8999999999996</v>
      </c>
    </row>
    <row r="275" spans="1:7" ht="24" x14ac:dyDescent="0.25">
      <c r="A275" s="192" t="s">
        <v>448</v>
      </c>
      <c r="B275" s="215" t="s">
        <v>447</v>
      </c>
      <c r="C275" s="216" t="s">
        <v>272</v>
      </c>
      <c r="D275" s="216" t="s">
        <v>273</v>
      </c>
      <c r="E275" s="217" t="s">
        <v>449</v>
      </c>
      <c r="F275" s="216"/>
      <c r="G275" s="20">
        <v>4365.8999999999996</v>
      </c>
    </row>
    <row r="276" spans="1:7" x14ac:dyDescent="0.25">
      <c r="A276" s="192" t="s">
        <v>338</v>
      </c>
      <c r="B276" s="215"/>
      <c r="C276" s="216"/>
      <c r="D276" s="216"/>
      <c r="E276" s="217"/>
      <c r="F276" s="216" t="s">
        <v>384</v>
      </c>
      <c r="G276" s="20">
        <v>4365.8999999999996</v>
      </c>
    </row>
    <row r="277" spans="1:7" x14ac:dyDescent="0.25">
      <c r="A277" s="192" t="s">
        <v>408</v>
      </c>
      <c r="B277" s="484"/>
      <c r="C277" s="485"/>
      <c r="D277" s="485"/>
      <c r="E277" s="486"/>
      <c r="F277" s="216" t="s">
        <v>577</v>
      </c>
      <c r="G277" s="20">
        <v>4365.8999999999996</v>
      </c>
    </row>
    <row r="278" spans="1:7" ht="24" x14ac:dyDescent="0.25">
      <c r="A278" s="230" t="s">
        <v>585</v>
      </c>
      <c r="B278" s="253" t="s">
        <v>399</v>
      </c>
      <c r="C278" s="254" t="s">
        <v>272</v>
      </c>
      <c r="D278" s="254" t="s">
        <v>273</v>
      </c>
      <c r="E278" s="255" t="s">
        <v>274</v>
      </c>
      <c r="F278" s="253"/>
      <c r="G278" s="482">
        <v>19744.099999999999</v>
      </c>
    </row>
    <row r="279" spans="1:7" ht="48" x14ac:dyDescent="0.25">
      <c r="A279" s="192" t="s">
        <v>418</v>
      </c>
      <c r="B279" s="215" t="s">
        <v>399</v>
      </c>
      <c r="C279" s="216" t="s">
        <v>272</v>
      </c>
      <c r="D279" s="216" t="s">
        <v>273</v>
      </c>
      <c r="E279" s="217" t="s">
        <v>419</v>
      </c>
      <c r="F279" s="216"/>
      <c r="G279" s="20">
        <v>1320.6</v>
      </c>
    </row>
    <row r="280" spans="1:7" ht="24" x14ac:dyDescent="0.25">
      <c r="A280" s="192" t="s">
        <v>402</v>
      </c>
      <c r="B280" s="215"/>
      <c r="C280" s="216"/>
      <c r="D280" s="216"/>
      <c r="E280" s="217"/>
      <c r="F280" s="216" t="s">
        <v>376</v>
      </c>
      <c r="G280" s="20">
        <v>1320.6</v>
      </c>
    </row>
    <row r="281" spans="1:7" x14ac:dyDescent="0.25">
      <c r="A281" s="192" t="s">
        <v>377</v>
      </c>
      <c r="B281" s="484"/>
      <c r="C281" s="485"/>
      <c r="D281" s="485"/>
      <c r="E281" s="486"/>
      <c r="F281" s="216" t="s">
        <v>378</v>
      </c>
      <c r="G281" s="20">
        <v>1320.6</v>
      </c>
    </row>
    <row r="282" spans="1:7" x14ac:dyDescent="0.25">
      <c r="A282" s="192" t="s">
        <v>341</v>
      </c>
      <c r="B282" s="215" t="s">
        <v>399</v>
      </c>
      <c r="C282" s="216" t="s">
        <v>272</v>
      </c>
      <c r="D282" s="216" t="s">
        <v>273</v>
      </c>
      <c r="E282" s="217" t="s">
        <v>342</v>
      </c>
      <c r="F282" s="216"/>
      <c r="G282" s="20">
        <v>5698.4</v>
      </c>
    </row>
    <row r="283" spans="1:7" ht="36" x14ac:dyDescent="0.25">
      <c r="A283" s="192" t="s">
        <v>279</v>
      </c>
      <c r="B283" s="215"/>
      <c r="C283" s="216"/>
      <c r="D283" s="216"/>
      <c r="E283" s="217"/>
      <c r="F283" s="216" t="s">
        <v>280</v>
      </c>
      <c r="G283" s="20">
        <v>5121.7</v>
      </c>
    </row>
    <row r="284" spans="1:7" x14ac:dyDescent="0.25">
      <c r="A284" s="192" t="s">
        <v>573</v>
      </c>
      <c r="B284" s="215"/>
      <c r="C284" s="216"/>
      <c r="D284" s="216"/>
      <c r="E284" s="217"/>
      <c r="F284" s="216" t="s">
        <v>367</v>
      </c>
      <c r="G284" s="20">
        <v>5121.7</v>
      </c>
    </row>
    <row r="285" spans="1:7" ht="24" x14ac:dyDescent="0.25">
      <c r="A285" s="192" t="s">
        <v>290</v>
      </c>
      <c r="B285" s="215"/>
      <c r="C285" s="216"/>
      <c r="D285" s="216"/>
      <c r="E285" s="217"/>
      <c r="F285" s="216" t="s">
        <v>291</v>
      </c>
      <c r="G285" s="20">
        <v>279.5</v>
      </c>
    </row>
    <row r="286" spans="1:7" ht="24" x14ac:dyDescent="0.25">
      <c r="A286" s="192" t="s">
        <v>292</v>
      </c>
      <c r="B286" s="215"/>
      <c r="C286" s="216"/>
      <c r="D286" s="216"/>
      <c r="E286" s="217"/>
      <c r="F286" s="216" t="s">
        <v>293</v>
      </c>
      <c r="G286" s="20">
        <v>279.5</v>
      </c>
    </row>
    <row r="287" spans="1:7" x14ac:dyDescent="0.25">
      <c r="A287" s="192" t="s">
        <v>338</v>
      </c>
      <c r="B287" s="215"/>
      <c r="C287" s="216"/>
      <c r="D287" s="216"/>
      <c r="E287" s="217"/>
      <c r="F287" s="216" t="s">
        <v>384</v>
      </c>
      <c r="G287" s="20">
        <v>297.2</v>
      </c>
    </row>
    <row r="288" spans="1:7" x14ac:dyDescent="0.25">
      <c r="A288" s="192" t="s">
        <v>408</v>
      </c>
      <c r="B288" s="215"/>
      <c r="C288" s="216"/>
      <c r="D288" s="216"/>
      <c r="E288" s="217"/>
      <c r="F288" s="216" t="s">
        <v>577</v>
      </c>
      <c r="G288" s="20">
        <v>297.2</v>
      </c>
    </row>
    <row r="289" spans="1:7" ht="24" x14ac:dyDescent="0.25">
      <c r="A289" s="192" t="s">
        <v>586</v>
      </c>
      <c r="B289" s="215" t="s">
        <v>399</v>
      </c>
      <c r="C289" s="216" t="s">
        <v>272</v>
      </c>
      <c r="D289" s="216" t="s">
        <v>273</v>
      </c>
      <c r="E289" s="217" t="s">
        <v>421</v>
      </c>
      <c r="F289" s="216"/>
      <c r="G289" s="20">
        <v>2000</v>
      </c>
    </row>
    <row r="290" spans="1:7" ht="24" x14ac:dyDescent="0.25">
      <c r="A290" s="192" t="s">
        <v>402</v>
      </c>
      <c r="B290" s="215"/>
      <c r="C290" s="216"/>
      <c r="D290" s="216"/>
      <c r="E290" s="217"/>
      <c r="F290" s="216" t="s">
        <v>376</v>
      </c>
      <c r="G290" s="20">
        <v>2000</v>
      </c>
    </row>
    <row r="291" spans="1:7" x14ac:dyDescent="0.25">
      <c r="A291" s="192" t="s">
        <v>377</v>
      </c>
      <c r="B291" s="484"/>
      <c r="C291" s="485"/>
      <c r="D291" s="485"/>
      <c r="E291" s="486"/>
      <c r="F291" s="216" t="s">
        <v>378</v>
      </c>
      <c r="G291" s="20">
        <v>2000</v>
      </c>
    </row>
    <row r="292" spans="1:7" ht="60" x14ac:dyDescent="0.25">
      <c r="A292" s="192" t="s">
        <v>400</v>
      </c>
      <c r="B292" s="215" t="s">
        <v>399</v>
      </c>
      <c r="C292" s="216" t="s">
        <v>272</v>
      </c>
      <c r="D292" s="216" t="s">
        <v>273</v>
      </c>
      <c r="E292" s="217" t="s">
        <v>401</v>
      </c>
      <c r="F292" s="216"/>
      <c r="G292" s="20">
        <v>10725.1</v>
      </c>
    </row>
    <row r="293" spans="1:7" ht="24" x14ac:dyDescent="0.25">
      <c r="A293" s="192" t="s">
        <v>402</v>
      </c>
      <c r="B293" s="215"/>
      <c r="C293" s="216"/>
      <c r="D293" s="216"/>
      <c r="E293" s="217"/>
      <c r="F293" s="216" t="s">
        <v>376</v>
      </c>
      <c r="G293" s="20">
        <v>10725.1</v>
      </c>
    </row>
    <row r="294" spans="1:7" x14ac:dyDescent="0.25">
      <c r="A294" s="192" t="s">
        <v>377</v>
      </c>
      <c r="B294" s="484"/>
      <c r="C294" s="485"/>
      <c r="D294" s="485"/>
      <c r="E294" s="486"/>
      <c r="F294" s="216" t="s">
        <v>378</v>
      </c>
      <c r="G294" s="20">
        <v>10725.1</v>
      </c>
    </row>
    <row r="295" spans="1:7" ht="24" x14ac:dyDescent="0.25">
      <c r="A295" s="18" t="s">
        <v>393</v>
      </c>
      <c r="B295" s="253" t="s">
        <v>394</v>
      </c>
      <c r="C295" s="254" t="s">
        <v>272</v>
      </c>
      <c r="D295" s="254" t="s">
        <v>273</v>
      </c>
      <c r="E295" s="255" t="s">
        <v>274</v>
      </c>
      <c r="F295" s="253"/>
      <c r="G295" s="482">
        <v>98949.5</v>
      </c>
    </row>
    <row r="296" spans="1:7" ht="36" x14ac:dyDescent="0.25">
      <c r="A296" s="192" t="s">
        <v>451</v>
      </c>
      <c r="B296" s="215" t="s">
        <v>394</v>
      </c>
      <c r="C296" s="216" t="s">
        <v>272</v>
      </c>
      <c r="D296" s="216" t="s">
        <v>273</v>
      </c>
      <c r="E296" s="217" t="s">
        <v>452</v>
      </c>
      <c r="F296" s="215"/>
      <c r="G296" s="20">
        <v>123.5</v>
      </c>
    </row>
    <row r="297" spans="1:7" x14ac:dyDescent="0.25">
      <c r="A297" s="192" t="s">
        <v>338</v>
      </c>
      <c r="B297" s="215"/>
      <c r="C297" s="216"/>
      <c r="D297" s="216"/>
      <c r="E297" s="217"/>
      <c r="F297" s="216" t="s">
        <v>384</v>
      </c>
      <c r="G297" s="20">
        <v>123.5</v>
      </c>
    </row>
    <row r="298" spans="1:7" x14ac:dyDescent="0.25">
      <c r="A298" s="192" t="s">
        <v>408</v>
      </c>
      <c r="B298" s="215"/>
      <c r="C298" s="216"/>
      <c r="D298" s="216"/>
      <c r="E298" s="217"/>
      <c r="F298" s="216" t="s">
        <v>577</v>
      </c>
      <c r="G298" s="20">
        <v>123.5</v>
      </c>
    </row>
    <row r="299" spans="1:7" x14ac:dyDescent="0.25">
      <c r="A299" s="192" t="s">
        <v>341</v>
      </c>
      <c r="B299" s="215" t="s">
        <v>394</v>
      </c>
      <c r="C299" s="216" t="s">
        <v>272</v>
      </c>
      <c r="D299" s="216" t="s">
        <v>273</v>
      </c>
      <c r="E299" s="217" t="s">
        <v>342</v>
      </c>
      <c r="F299" s="215"/>
      <c r="G299" s="20">
        <v>1897.3999999999999</v>
      </c>
    </row>
    <row r="300" spans="1:7" ht="36" x14ac:dyDescent="0.25">
      <c r="A300" s="192" t="s">
        <v>279</v>
      </c>
      <c r="B300" s="215"/>
      <c r="C300" s="216"/>
      <c r="D300" s="216"/>
      <c r="E300" s="217"/>
      <c r="F300" s="216" t="s">
        <v>280</v>
      </c>
      <c r="G300" s="20">
        <v>1661.5</v>
      </c>
    </row>
    <row r="301" spans="1:7" x14ac:dyDescent="0.25">
      <c r="A301" s="192" t="s">
        <v>573</v>
      </c>
      <c r="B301" s="215"/>
      <c r="C301" s="216"/>
      <c r="D301" s="216"/>
      <c r="E301" s="217"/>
      <c r="F301" s="216" t="s">
        <v>367</v>
      </c>
      <c r="G301" s="20">
        <v>1661.5</v>
      </c>
    </row>
    <row r="302" spans="1:7" ht="24" x14ac:dyDescent="0.25">
      <c r="A302" s="192" t="s">
        <v>290</v>
      </c>
      <c r="B302" s="215"/>
      <c r="C302" s="216"/>
      <c r="D302" s="216"/>
      <c r="E302" s="217"/>
      <c r="F302" s="216" t="s">
        <v>291</v>
      </c>
      <c r="G302" s="20">
        <v>203.8</v>
      </c>
    </row>
    <row r="303" spans="1:7" ht="24" x14ac:dyDescent="0.25">
      <c r="A303" s="192" t="s">
        <v>292</v>
      </c>
      <c r="B303" s="215"/>
      <c r="C303" s="216"/>
      <c r="D303" s="216"/>
      <c r="E303" s="217"/>
      <c r="F303" s="216" t="s">
        <v>293</v>
      </c>
      <c r="G303" s="20">
        <v>203.8</v>
      </c>
    </row>
    <row r="304" spans="1:7" x14ac:dyDescent="0.25">
      <c r="A304" s="192" t="s">
        <v>294</v>
      </c>
      <c r="B304" s="215"/>
      <c r="C304" s="216"/>
      <c r="D304" s="216"/>
      <c r="E304" s="217"/>
      <c r="F304" s="216" t="s">
        <v>295</v>
      </c>
      <c r="G304" s="20">
        <v>32.1</v>
      </c>
    </row>
    <row r="305" spans="1:7" x14ac:dyDescent="0.25">
      <c r="A305" s="192" t="s">
        <v>296</v>
      </c>
      <c r="B305" s="215"/>
      <c r="C305" s="216"/>
      <c r="D305" s="216"/>
      <c r="E305" s="217"/>
      <c r="F305" s="216" t="s">
        <v>297</v>
      </c>
      <c r="G305" s="20">
        <v>32.1</v>
      </c>
    </row>
    <row r="306" spans="1:7" ht="24" x14ac:dyDescent="0.25">
      <c r="A306" s="192" t="s">
        <v>358</v>
      </c>
      <c r="B306" s="215" t="s">
        <v>394</v>
      </c>
      <c r="C306" s="216" t="s">
        <v>272</v>
      </c>
      <c r="D306" s="216" t="s">
        <v>273</v>
      </c>
      <c r="E306" s="217" t="s">
        <v>359</v>
      </c>
      <c r="F306" s="215"/>
      <c r="G306" s="20">
        <v>67.400000000000006</v>
      </c>
    </row>
    <row r="307" spans="1:7" ht="24" x14ac:dyDescent="0.25">
      <c r="A307" s="192" t="s">
        <v>290</v>
      </c>
      <c r="B307" s="215"/>
      <c r="C307" s="216"/>
      <c r="D307" s="216"/>
      <c r="E307" s="217"/>
      <c r="F307" s="216" t="s">
        <v>291</v>
      </c>
      <c r="G307" s="20">
        <v>67.400000000000006</v>
      </c>
    </row>
    <row r="308" spans="1:7" ht="24" x14ac:dyDescent="0.25">
      <c r="A308" s="192" t="s">
        <v>292</v>
      </c>
      <c r="B308" s="484"/>
      <c r="C308" s="485"/>
      <c r="D308" s="485"/>
      <c r="E308" s="486"/>
      <c r="F308" s="216" t="s">
        <v>293</v>
      </c>
      <c r="G308" s="20">
        <v>67.400000000000006</v>
      </c>
    </row>
    <row r="309" spans="1:7" ht="24" x14ac:dyDescent="0.25">
      <c r="A309" s="192" t="s">
        <v>396</v>
      </c>
      <c r="B309" s="215" t="s">
        <v>394</v>
      </c>
      <c r="C309" s="216" t="s">
        <v>272</v>
      </c>
      <c r="D309" s="216" t="s">
        <v>273</v>
      </c>
      <c r="E309" s="217" t="s">
        <v>397</v>
      </c>
      <c r="F309" s="215"/>
      <c r="G309" s="20">
        <v>761.4</v>
      </c>
    </row>
    <row r="310" spans="1:7" ht="24" x14ac:dyDescent="0.25">
      <c r="A310" s="192" t="s">
        <v>290</v>
      </c>
      <c r="B310" s="215"/>
      <c r="C310" s="216"/>
      <c r="D310" s="216"/>
      <c r="E310" s="217"/>
      <c r="F310" s="216" t="s">
        <v>291</v>
      </c>
      <c r="G310" s="20">
        <v>761.4</v>
      </c>
    </row>
    <row r="311" spans="1:7" ht="24" x14ac:dyDescent="0.25">
      <c r="A311" s="192" t="s">
        <v>292</v>
      </c>
      <c r="B311" s="484"/>
      <c r="C311" s="485"/>
      <c r="D311" s="485"/>
      <c r="E311" s="486"/>
      <c r="F311" s="216" t="s">
        <v>293</v>
      </c>
      <c r="G311" s="20">
        <v>761.4</v>
      </c>
    </row>
    <row r="312" spans="1:7" ht="24" x14ac:dyDescent="0.25">
      <c r="A312" s="192" t="s">
        <v>403</v>
      </c>
      <c r="B312" s="215" t="s">
        <v>394</v>
      </c>
      <c r="C312" s="216" t="s">
        <v>272</v>
      </c>
      <c r="D312" s="216" t="s">
        <v>273</v>
      </c>
      <c r="E312" s="217" t="s">
        <v>404</v>
      </c>
      <c r="F312" s="215"/>
      <c r="G312" s="20">
        <v>31363.1</v>
      </c>
    </row>
    <row r="313" spans="1:7" ht="24" x14ac:dyDescent="0.25">
      <c r="A313" s="192" t="s">
        <v>290</v>
      </c>
      <c r="B313" s="215"/>
      <c r="C313" s="216"/>
      <c r="D313" s="216"/>
      <c r="E313" s="217"/>
      <c r="F313" s="216" t="s">
        <v>291</v>
      </c>
      <c r="G313" s="20">
        <v>587.1</v>
      </c>
    </row>
    <row r="314" spans="1:7" ht="24" x14ac:dyDescent="0.25">
      <c r="A314" s="192" t="s">
        <v>292</v>
      </c>
      <c r="B314" s="484"/>
      <c r="C314" s="485"/>
      <c r="D314" s="485"/>
      <c r="E314" s="486"/>
      <c r="F314" s="216" t="s">
        <v>293</v>
      </c>
      <c r="G314" s="20">
        <v>587.1</v>
      </c>
    </row>
    <row r="315" spans="1:7" x14ac:dyDescent="0.25">
      <c r="A315" s="192" t="s">
        <v>294</v>
      </c>
      <c r="B315" s="215"/>
      <c r="C315" s="216"/>
      <c r="D315" s="216"/>
      <c r="E315" s="217"/>
      <c r="F315" s="216" t="s">
        <v>295</v>
      </c>
      <c r="G315" s="20">
        <v>30776</v>
      </c>
    </row>
    <row r="316" spans="1:7" ht="36" x14ac:dyDescent="0.25">
      <c r="A316" s="192" t="s">
        <v>353</v>
      </c>
      <c r="B316" s="484"/>
      <c r="C316" s="485"/>
      <c r="D316" s="485"/>
      <c r="E316" s="486"/>
      <c r="F316" s="216" t="s">
        <v>354</v>
      </c>
      <c r="G316" s="20">
        <v>30776</v>
      </c>
    </row>
    <row r="317" spans="1:7" x14ac:dyDescent="0.25">
      <c r="A317" s="192" t="s">
        <v>409</v>
      </c>
      <c r="B317" s="215" t="s">
        <v>394</v>
      </c>
      <c r="C317" s="216" t="s">
        <v>272</v>
      </c>
      <c r="D317" s="216" t="s">
        <v>273</v>
      </c>
      <c r="E317" s="217" t="s">
        <v>410</v>
      </c>
      <c r="F317" s="216"/>
      <c r="G317" s="20">
        <v>1401.4</v>
      </c>
    </row>
    <row r="318" spans="1:7" x14ac:dyDescent="0.25">
      <c r="A318" s="192" t="s">
        <v>294</v>
      </c>
      <c r="B318" s="215"/>
      <c r="C318" s="216"/>
      <c r="D318" s="216"/>
      <c r="E318" s="217"/>
      <c r="F318" s="216" t="s">
        <v>295</v>
      </c>
      <c r="G318" s="20">
        <v>1401.4</v>
      </c>
    </row>
    <row r="319" spans="1:7" ht="36" x14ac:dyDescent="0.25">
      <c r="A319" s="192" t="s">
        <v>353</v>
      </c>
      <c r="B319" s="484"/>
      <c r="C319" s="485"/>
      <c r="D319" s="485"/>
      <c r="E319" s="486"/>
      <c r="F319" s="216" t="s">
        <v>354</v>
      </c>
      <c r="G319" s="20">
        <v>1401.4</v>
      </c>
    </row>
    <row r="320" spans="1:7" x14ac:dyDescent="0.25">
      <c r="A320" s="192" t="s">
        <v>422</v>
      </c>
      <c r="B320" s="215" t="s">
        <v>394</v>
      </c>
      <c r="C320" s="216" t="s">
        <v>272</v>
      </c>
      <c r="D320" s="216" t="s">
        <v>273</v>
      </c>
      <c r="E320" s="217" t="s">
        <v>423</v>
      </c>
      <c r="F320" s="216"/>
      <c r="G320" s="20">
        <v>15289.900000000001</v>
      </c>
    </row>
    <row r="321" spans="1:7" ht="24" x14ac:dyDescent="0.25">
      <c r="A321" s="192" t="s">
        <v>290</v>
      </c>
      <c r="B321" s="215"/>
      <c r="C321" s="216"/>
      <c r="D321" s="216"/>
      <c r="E321" s="217"/>
      <c r="F321" s="216" t="s">
        <v>291</v>
      </c>
      <c r="G321" s="20">
        <v>15289.900000000001</v>
      </c>
    </row>
    <row r="322" spans="1:7" ht="24" x14ac:dyDescent="0.25">
      <c r="A322" s="192" t="s">
        <v>292</v>
      </c>
      <c r="B322" s="484"/>
      <c r="C322" s="485"/>
      <c r="D322" s="485"/>
      <c r="E322" s="486"/>
      <c r="F322" s="216" t="s">
        <v>293</v>
      </c>
      <c r="G322" s="20">
        <v>15289.900000000001</v>
      </c>
    </row>
    <row r="323" spans="1:7" x14ac:dyDescent="0.25">
      <c r="A323" s="192" t="s">
        <v>425</v>
      </c>
      <c r="B323" s="215" t="s">
        <v>394</v>
      </c>
      <c r="C323" s="216" t="s">
        <v>272</v>
      </c>
      <c r="D323" s="216" t="s">
        <v>273</v>
      </c>
      <c r="E323" s="217" t="s">
        <v>426</v>
      </c>
      <c r="F323" s="216"/>
      <c r="G323" s="20">
        <v>5949.6</v>
      </c>
    </row>
    <row r="324" spans="1:7" x14ac:dyDescent="0.25">
      <c r="A324" s="192" t="s">
        <v>294</v>
      </c>
      <c r="B324" s="215"/>
      <c r="C324" s="216"/>
      <c r="D324" s="216"/>
      <c r="E324" s="217"/>
      <c r="F324" s="216" t="s">
        <v>295</v>
      </c>
      <c r="G324" s="20">
        <v>5949.6</v>
      </c>
    </row>
    <row r="325" spans="1:7" ht="36" x14ac:dyDescent="0.25">
      <c r="A325" s="192" t="s">
        <v>353</v>
      </c>
      <c r="B325" s="484"/>
      <c r="C325" s="485"/>
      <c r="D325" s="485"/>
      <c r="E325" s="486"/>
      <c r="F325" s="216" t="s">
        <v>354</v>
      </c>
      <c r="G325" s="20">
        <v>5949.6</v>
      </c>
    </row>
    <row r="326" spans="1:7" x14ac:dyDescent="0.25">
      <c r="A326" s="192" t="s">
        <v>427</v>
      </c>
      <c r="B326" s="215" t="s">
        <v>394</v>
      </c>
      <c r="C326" s="216" t="s">
        <v>272</v>
      </c>
      <c r="D326" s="216" t="s">
        <v>273</v>
      </c>
      <c r="E326" s="217" t="s">
        <v>428</v>
      </c>
      <c r="F326" s="215"/>
      <c r="G326" s="20">
        <v>3045.7999999999997</v>
      </c>
    </row>
    <row r="327" spans="1:7" ht="24" x14ac:dyDescent="0.25">
      <c r="A327" s="192" t="s">
        <v>290</v>
      </c>
      <c r="B327" s="215"/>
      <c r="C327" s="216"/>
      <c r="D327" s="216"/>
      <c r="E327" s="217"/>
      <c r="F327" s="216" t="s">
        <v>291</v>
      </c>
      <c r="G327" s="20">
        <v>2240.2999999999997</v>
      </c>
    </row>
    <row r="328" spans="1:7" ht="24" x14ac:dyDescent="0.25">
      <c r="A328" s="192" t="s">
        <v>292</v>
      </c>
      <c r="B328" s="484"/>
      <c r="C328" s="485"/>
      <c r="D328" s="485"/>
      <c r="E328" s="486"/>
      <c r="F328" s="216" t="s">
        <v>293</v>
      </c>
      <c r="G328" s="20">
        <v>2240.2999999999997</v>
      </c>
    </row>
    <row r="329" spans="1:7" x14ac:dyDescent="0.25">
      <c r="A329" s="192" t="s">
        <v>294</v>
      </c>
      <c r="B329" s="215"/>
      <c r="C329" s="216"/>
      <c r="D329" s="216"/>
      <c r="E329" s="217"/>
      <c r="F329" s="216" t="s">
        <v>295</v>
      </c>
      <c r="G329" s="20">
        <v>805.5</v>
      </c>
    </row>
    <row r="330" spans="1:7" ht="36" x14ac:dyDescent="0.25">
      <c r="A330" s="192" t="s">
        <v>353</v>
      </c>
      <c r="B330" s="484"/>
      <c r="C330" s="485"/>
      <c r="D330" s="485"/>
      <c r="E330" s="486"/>
      <c r="F330" s="216" t="s">
        <v>354</v>
      </c>
      <c r="G330" s="20">
        <v>805.5</v>
      </c>
    </row>
    <row r="331" spans="1:7" x14ac:dyDescent="0.25">
      <c r="A331" s="192" t="s">
        <v>442</v>
      </c>
      <c r="B331" s="215" t="s">
        <v>394</v>
      </c>
      <c r="C331" s="216" t="s">
        <v>272</v>
      </c>
      <c r="D331" s="216" t="s">
        <v>273</v>
      </c>
      <c r="E331" s="217" t="s">
        <v>443</v>
      </c>
      <c r="F331" s="216"/>
      <c r="G331" s="20">
        <v>2802.6</v>
      </c>
    </row>
    <row r="332" spans="1:7" x14ac:dyDescent="0.25">
      <c r="A332" s="192" t="s">
        <v>294</v>
      </c>
      <c r="B332" s="215"/>
      <c r="C332" s="216"/>
      <c r="D332" s="216"/>
      <c r="E332" s="217"/>
      <c r="F332" s="216" t="s">
        <v>295</v>
      </c>
      <c r="G332" s="20">
        <v>2802.6</v>
      </c>
    </row>
    <row r="333" spans="1:7" ht="36" x14ac:dyDescent="0.25">
      <c r="A333" s="192" t="s">
        <v>429</v>
      </c>
      <c r="B333" s="484"/>
      <c r="C333" s="485"/>
      <c r="D333" s="485"/>
      <c r="E333" s="486"/>
      <c r="F333" s="216" t="s">
        <v>354</v>
      </c>
      <c r="G333" s="20">
        <v>2802.6</v>
      </c>
    </row>
    <row r="334" spans="1:7" ht="24" x14ac:dyDescent="0.25">
      <c r="A334" s="192" t="s">
        <v>444</v>
      </c>
      <c r="B334" s="215" t="s">
        <v>394</v>
      </c>
      <c r="C334" s="216" t="s">
        <v>272</v>
      </c>
      <c r="D334" s="216" t="s">
        <v>273</v>
      </c>
      <c r="E334" s="217" t="s">
        <v>445</v>
      </c>
      <c r="F334" s="216"/>
      <c r="G334" s="20">
        <v>222.8</v>
      </c>
    </row>
    <row r="335" spans="1:7" x14ac:dyDescent="0.25">
      <c r="A335" s="192" t="s">
        <v>437</v>
      </c>
      <c r="B335" s="215"/>
      <c r="C335" s="216"/>
      <c r="D335" s="216"/>
      <c r="E335" s="217"/>
      <c r="F335" s="216" t="s">
        <v>291</v>
      </c>
      <c r="G335" s="20">
        <v>222.8</v>
      </c>
    </row>
    <row r="336" spans="1:7" ht="24" x14ac:dyDescent="0.25">
      <c r="A336" s="192" t="s">
        <v>292</v>
      </c>
      <c r="B336" s="484"/>
      <c r="C336" s="485"/>
      <c r="D336" s="485"/>
      <c r="E336" s="486"/>
      <c r="F336" s="216" t="s">
        <v>293</v>
      </c>
      <c r="G336" s="20">
        <v>222.8</v>
      </c>
    </row>
    <row r="337" spans="1:7" ht="24" x14ac:dyDescent="0.25">
      <c r="A337" s="192" t="s">
        <v>406</v>
      </c>
      <c r="B337" s="215" t="s">
        <v>394</v>
      </c>
      <c r="C337" s="216" t="s">
        <v>272</v>
      </c>
      <c r="D337" s="216" t="s">
        <v>273</v>
      </c>
      <c r="E337" s="217" t="s">
        <v>401</v>
      </c>
      <c r="F337" s="216"/>
      <c r="G337" s="20">
        <v>4936.2999999999993</v>
      </c>
    </row>
    <row r="338" spans="1:7" x14ac:dyDescent="0.25">
      <c r="A338" s="192" t="s">
        <v>437</v>
      </c>
      <c r="B338" s="215"/>
      <c r="C338" s="216"/>
      <c r="D338" s="216"/>
      <c r="E338" s="217"/>
      <c r="F338" s="216" t="s">
        <v>291</v>
      </c>
      <c r="G338" s="20">
        <v>4936.2999999999993</v>
      </c>
    </row>
    <row r="339" spans="1:7" ht="24" x14ac:dyDescent="0.25">
      <c r="A339" s="192" t="s">
        <v>292</v>
      </c>
      <c r="B339" s="484"/>
      <c r="C339" s="485"/>
      <c r="D339" s="485"/>
      <c r="E339" s="486"/>
      <c r="F339" s="216" t="s">
        <v>293</v>
      </c>
      <c r="G339" s="20">
        <v>4936.2999999999993</v>
      </c>
    </row>
    <row r="340" spans="1:7" ht="24" x14ac:dyDescent="0.25">
      <c r="A340" s="192" t="s">
        <v>406</v>
      </c>
      <c r="B340" s="215" t="s">
        <v>394</v>
      </c>
      <c r="C340" s="216" t="s">
        <v>272</v>
      </c>
      <c r="D340" s="216" t="s">
        <v>273</v>
      </c>
      <c r="E340" s="217" t="s">
        <v>407</v>
      </c>
      <c r="F340" s="216"/>
      <c r="G340" s="20">
        <v>31088.300000000003</v>
      </c>
    </row>
    <row r="341" spans="1:7" x14ac:dyDescent="0.25">
      <c r="A341" s="192" t="s">
        <v>437</v>
      </c>
      <c r="B341" s="215"/>
      <c r="C341" s="216"/>
      <c r="D341" s="216"/>
      <c r="E341" s="217"/>
      <c r="F341" s="216" t="s">
        <v>291</v>
      </c>
      <c r="G341" s="20">
        <v>31088.300000000003</v>
      </c>
    </row>
    <row r="342" spans="1:7" ht="24" x14ac:dyDescent="0.25">
      <c r="A342" s="192" t="s">
        <v>292</v>
      </c>
      <c r="B342" s="484"/>
      <c r="C342" s="485"/>
      <c r="D342" s="485"/>
      <c r="E342" s="486"/>
      <c r="F342" s="216" t="s">
        <v>293</v>
      </c>
      <c r="G342" s="20">
        <v>31088.300000000003</v>
      </c>
    </row>
    <row r="343" spans="1:7" ht="36" x14ac:dyDescent="0.25">
      <c r="A343" s="230" t="s">
        <v>411</v>
      </c>
      <c r="B343" s="253" t="s">
        <v>412</v>
      </c>
      <c r="C343" s="254" t="s">
        <v>272</v>
      </c>
      <c r="D343" s="254" t="s">
        <v>273</v>
      </c>
      <c r="E343" s="255" t="s">
        <v>274</v>
      </c>
      <c r="F343" s="253"/>
      <c r="G343" s="482">
        <v>473.1</v>
      </c>
    </row>
    <row r="344" spans="1:7" ht="24" x14ac:dyDescent="0.25">
      <c r="A344" s="192" t="s">
        <v>413</v>
      </c>
      <c r="B344" s="215" t="s">
        <v>412</v>
      </c>
      <c r="C344" s="216" t="s">
        <v>7</v>
      </c>
      <c r="D344" s="216" t="s">
        <v>273</v>
      </c>
      <c r="E344" s="217" t="s">
        <v>274</v>
      </c>
      <c r="F344" s="216"/>
      <c r="G344" s="20">
        <v>473.1</v>
      </c>
    </row>
    <row r="345" spans="1:7" ht="24" x14ac:dyDescent="0.25">
      <c r="A345" s="192" t="s">
        <v>414</v>
      </c>
      <c r="B345" s="215" t="s">
        <v>412</v>
      </c>
      <c r="C345" s="216" t="s">
        <v>7</v>
      </c>
      <c r="D345" s="216" t="s">
        <v>273</v>
      </c>
      <c r="E345" s="217" t="s">
        <v>415</v>
      </c>
      <c r="F345" s="216"/>
      <c r="G345" s="20">
        <v>473.1</v>
      </c>
    </row>
    <row r="346" spans="1:7" ht="24" x14ac:dyDescent="0.25">
      <c r="A346" s="192" t="s">
        <v>290</v>
      </c>
      <c r="B346" s="215"/>
      <c r="C346" s="216"/>
      <c r="D346" s="216"/>
      <c r="E346" s="217"/>
      <c r="F346" s="216" t="s">
        <v>291</v>
      </c>
      <c r="G346" s="20">
        <v>48</v>
      </c>
    </row>
    <row r="347" spans="1:7" ht="24" x14ac:dyDescent="0.25">
      <c r="A347" s="192" t="s">
        <v>292</v>
      </c>
      <c r="B347" s="484"/>
      <c r="C347" s="485"/>
      <c r="D347" s="485"/>
      <c r="E347" s="486"/>
      <c r="F347" s="216" t="s">
        <v>293</v>
      </c>
      <c r="G347" s="20">
        <v>48</v>
      </c>
    </row>
    <row r="348" spans="1:7" x14ac:dyDescent="0.25">
      <c r="A348" s="192" t="s">
        <v>294</v>
      </c>
      <c r="B348" s="215"/>
      <c r="C348" s="216"/>
      <c r="D348" s="216"/>
      <c r="E348" s="217"/>
      <c r="F348" s="216" t="s">
        <v>295</v>
      </c>
      <c r="G348" s="20">
        <v>425.1</v>
      </c>
    </row>
    <row r="349" spans="1:7" ht="36" x14ac:dyDescent="0.25">
      <c r="A349" s="192" t="s">
        <v>353</v>
      </c>
      <c r="B349" s="215"/>
      <c r="C349" s="216"/>
      <c r="D349" s="216"/>
      <c r="E349" s="217"/>
      <c r="F349" s="216" t="s">
        <v>354</v>
      </c>
      <c r="G349" s="20">
        <v>425.1</v>
      </c>
    </row>
    <row r="350" spans="1:7" ht="24" x14ac:dyDescent="0.25">
      <c r="A350" s="230" t="s">
        <v>430</v>
      </c>
      <c r="B350" s="253" t="s">
        <v>431</v>
      </c>
      <c r="C350" s="254" t="s">
        <v>272</v>
      </c>
      <c r="D350" s="254" t="s">
        <v>273</v>
      </c>
      <c r="E350" s="255" t="s">
        <v>274</v>
      </c>
      <c r="F350" s="253"/>
      <c r="G350" s="482">
        <v>12903.400000000001</v>
      </c>
    </row>
    <row r="351" spans="1:7" ht="24" x14ac:dyDescent="0.25">
      <c r="A351" s="192" t="s">
        <v>432</v>
      </c>
      <c r="B351" s="215" t="s">
        <v>431</v>
      </c>
      <c r="C351" s="216" t="s">
        <v>272</v>
      </c>
      <c r="D351" s="216" t="s">
        <v>273</v>
      </c>
      <c r="E351" s="217" t="s">
        <v>359</v>
      </c>
      <c r="F351" s="215"/>
      <c r="G351" s="20">
        <v>1235.1999999999998</v>
      </c>
    </row>
    <row r="352" spans="1:7" ht="24" x14ac:dyDescent="0.25">
      <c r="A352" s="192" t="s">
        <v>290</v>
      </c>
      <c r="B352" s="215"/>
      <c r="C352" s="216"/>
      <c r="D352" s="216"/>
      <c r="E352" s="217"/>
      <c r="F352" s="216" t="s">
        <v>291</v>
      </c>
      <c r="G352" s="20">
        <v>1235.1999999999998</v>
      </c>
    </row>
    <row r="353" spans="1:7" ht="24" x14ac:dyDescent="0.25">
      <c r="A353" s="192" t="s">
        <v>395</v>
      </c>
      <c r="B353" s="484"/>
      <c r="C353" s="485"/>
      <c r="D353" s="485"/>
      <c r="E353" s="486"/>
      <c r="F353" s="216" t="s">
        <v>293</v>
      </c>
      <c r="G353" s="20">
        <v>1235.1999999999998</v>
      </c>
    </row>
    <row r="354" spans="1:7" ht="36" x14ac:dyDescent="0.25">
      <c r="A354" s="192" t="s">
        <v>433</v>
      </c>
      <c r="B354" s="215" t="s">
        <v>431</v>
      </c>
      <c r="C354" s="216" t="s">
        <v>272</v>
      </c>
      <c r="D354" s="216" t="s">
        <v>434</v>
      </c>
      <c r="E354" s="217" t="s">
        <v>436</v>
      </c>
      <c r="F354" s="215"/>
      <c r="G354" s="20">
        <v>11668.2</v>
      </c>
    </row>
    <row r="355" spans="1:7" ht="24" x14ac:dyDescent="0.25">
      <c r="A355" s="192" t="s">
        <v>290</v>
      </c>
      <c r="B355" s="215"/>
      <c r="C355" s="216"/>
      <c r="D355" s="216"/>
      <c r="E355" s="217"/>
      <c r="F355" s="216" t="s">
        <v>291</v>
      </c>
      <c r="G355" s="20">
        <v>11668.2</v>
      </c>
    </row>
    <row r="356" spans="1:7" ht="24" x14ac:dyDescent="0.25">
      <c r="A356" s="192" t="s">
        <v>292</v>
      </c>
      <c r="B356" s="484"/>
      <c r="C356" s="485"/>
      <c r="D356" s="485"/>
      <c r="E356" s="486"/>
      <c r="F356" s="216" t="s">
        <v>293</v>
      </c>
      <c r="G356" s="20">
        <v>11668.2</v>
      </c>
    </row>
    <row r="357" spans="1:7" ht="36" x14ac:dyDescent="0.25">
      <c r="A357" s="268" t="s">
        <v>370</v>
      </c>
      <c r="B357" s="238" t="s">
        <v>371</v>
      </c>
      <c r="C357" s="239" t="s">
        <v>272</v>
      </c>
      <c r="D357" s="239" t="s">
        <v>273</v>
      </c>
      <c r="E357" s="240" t="s">
        <v>274</v>
      </c>
      <c r="F357" s="239"/>
      <c r="G357" s="19">
        <v>110</v>
      </c>
    </row>
    <row r="358" spans="1:7" x14ac:dyDescent="0.25">
      <c r="A358" s="192" t="s">
        <v>372</v>
      </c>
      <c r="B358" s="215" t="s">
        <v>371</v>
      </c>
      <c r="C358" s="216" t="s">
        <v>272</v>
      </c>
      <c r="D358" s="216" t="s">
        <v>273</v>
      </c>
      <c r="E358" s="217" t="s">
        <v>373</v>
      </c>
      <c r="F358" s="216"/>
      <c r="G358" s="20">
        <v>110</v>
      </c>
    </row>
    <row r="359" spans="1:7" x14ac:dyDescent="0.25">
      <c r="A359" s="192" t="s">
        <v>294</v>
      </c>
      <c r="B359" s="215"/>
      <c r="C359" s="216"/>
      <c r="D359" s="216"/>
      <c r="E359" s="217"/>
      <c r="F359" s="216" t="s">
        <v>295</v>
      </c>
      <c r="G359" s="20">
        <v>110</v>
      </c>
    </row>
    <row r="360" spans="1:7" ht="36" x14ac:dyDescent="0.25">
      <c r="A360" s="192" t="s">
        <v>353</v>
      </c>
      <c r="B360" s="215"/>
      <c r="C360" s="216"/>
      <c r="D360" s="216"/>
      <c r="E360" s="217"/>
      <c r="F360" s="216" t="s">
        <v>354</v>
      </c>
      <c r="G360" s="20">
        <v>110</v>
      </c>
    </row>
    <row r="361" spans="1:7" ht="24" x14ac:dyDescent="0.25">
      <c r="A361" s="230" t="s">
        <v>587</v>
      </c>
      <c r="B361" s="238" t="s">
        <v>356</v>
      </c>
      <c r="C361" s="239" t="s">
        <v>272</v>
      </c>
      <c r="D361" s="239" t="s">
        <v>273</v>
      </c>
      <c r="E361" s="240" t="s">
        <v>274</v>
      </c>
      <c r="F361" s="239"/>
      <c r="G361" s="19">
        <v>22</v>
      </c>
    </row>
    <row r="362" spans="1:7" x14ac:dyDescent="0.25">
      <c r="A362" s="13" t="s">
        <v>335</v>
      </c>
      <c r="B362" s="215" t="s">
        <v>356</v>
      </c>
      <c r="C362" s="216" t="s">
        <v>272</v>
      </c>
      <c r="D362" s="216" t="s">
        <v>273</v>
      </c>
      <c r="E362" s="217" t="s">
        <v>336</v>
      </c>
      <c r="F362" s="216"/>
      <c r="G362" s="20">
        <v>22</v>
      </c>
    </row>
    <row r="363" spans="1:7" ht="24" x14ac:dyDescent="0.25">
      <c r="A363" s="192" t="s">
        <v>290</v>
      </c>
      <c r="B363" s="215"/>
      <c r="C363" s="216"/>
      <c r="D363" s="216"/>
      <c r="E363" s="217"/>
      <c r="F363" s="216" t="s">
        <v>291</v>
      </c>
      <c r="G363" s="20">
        <v>3</v>
      </c>
    </row>
    <row r="364" spans="1:7" ht="24" x14ac:dyDescent="0.25">
      <c r="A364" s="192" t="s">
        <v>292</v>
      </c>
      <c r="B364" s="215"/>
      <c r="C364" s="216"/>
      <c r="D364" s="216"/>
      <c r="E364" s="217"/>
      <c r="F364" s="216" t="s">
        <v>293</v>
      </c>
      <c r="G364" s="20">
        <v>3</v>
      </c>
    </row>
    <row r="365" spans="1:7" x14ac:dyDescent="0.25">
      <c r="A365" s="192" t="s">
        <v>338</v>
      </c>
      <c r="B365" s="215"/>
      <c r="C365" s="216"/>
      <c r="D365" s="216"/>
      <c r="E365" s="217"/>
      <c r="F365" s="216" t="s">
        <v>384</v>
      </c>
      <c r="G365" s="20">
        <v>19</v>
      </c>
    </row>
    <row r="366" spans="1:7" x14ac:dyDescent="0.25">
      <c r="A366" s="192" t="s">
        <v>339</v>
      </c>
      <c r="B366" s="215"/>
      <c r="C366" s="216"/>
      <c r="D366" s="216"/>
      <c r="E366" s="217"/>
      <c r="F366" s="216" t="s">
        <v>571</v>
      </c>
      <c r="G366" s="20">
        <v>19</v>
      </c>
    </row>
    <row r="367" spans="1:7" ht="22.5" x14ac:dyDescent="0.25">
      <c r="A367" s="487" t="s">
        <v>588</v>
      </c>
      <c r="B367" s="476"/>
      <c r="C367" s="476"/>
      <c r="D367" s="476"/>
      <c r="E367" s="476"/>
      <c r="F367" s="475"/>
      <c r="G367" s="478">
        <v>12378.800000000001</v>
      </c>
    </row>
    <row r="368" spans="1:7" ht="36" x14ac:dyDescent="0.25">
      <c r="A368" s="230" t="s">
        <v>365</v>
      </c>
      <c r="B368" s="238" t="s">
        <v>366</v>
      </c>
      <c r="C368" s="239" t="s">
        <v>272</v>
      </c>
      <c r="D368" s="239" t="s">
        <v>273</v>
      </c>
      <c r="E368" s="240" t="s">
        <v>274</v>
      </c>
      <c r="F368" s="239"/>
      <c r="G368" s="19">
        <v>12378.800000000001</v>
      </c>
    </row>
    <row r="369" spans="1:7" x14ac:dyDescent="0.25">
      <c r="A369" s="13" t="s">
        <v>341</v>
      </c>
      <c r="B369" s="215" t="s">
        <v>366</v>
      </c>
      <c r="C369" s="216" t="s">
        <v>272</v>
      </c>
      <c r="D369" s="216" t="s">
        <v>273</v>
      </c>
      <c r="E369" s="217" t="s">
        <v>342</v>
      </c>
      <c r="F369" s="216"/>
      <c r="G369" s="20">
        <v>12238.800000000001</v>
      </c>
    </row>
    <row r="370" spans="1:7" ht="36" x14ac:dyDescent="0.25">
      <c r="A370" s="192" t="s">
        <v>279</v>
      </c>
      <c r="B370" s="215"/>
      <c r="C370" s="216"/>
      <c r="D370" s="216"/>
      <c r="E370" s="217"/>
      <c r="F370" s="216" t="s">
        <v>280</v>
      </c>
      <c r="G370" s="20">
        <v>11267.2</v>
      </c>
    </row>
    <row r="371" spans="1:7" x14ac:dyDescent="0.25">
      <c r="A371" s="192" t="s">
        <v>573</v>
      </c>
      <c r="B371" s="215"/>
      <c r="C371" s="216"/>
      <c r="D371" s="216"/>
      <c r="E371" s="217"/>
      <c r="F371" s="216" t="s">
        <v>367</v>
      </c>
      <c r="G371" s="20">
        <v>11267.2</v>
      </c>
    </row>
    <row r="372" spans="1:7" ht="24" x14ac:dyDescent="0.25">
      <c r="A372" s="192" t="s">
        <v>290</v>
      </c>
      <c r="B372" s="215"/>
      <c r="C372" s="216"/>
      <c r="D372" s="216"/>
      <c r="E372" s="217"/>
      <c r="F372" s="216" t="s">
        <v>291</v>
      </c>
      <c r="G372" s="20">
        <v>899.9</v>
      </c>
    </row>
    <row r="373" spans="1:7" ht="24" x14ac:dyDescent="0.25">
      <c r="A373" s="192" t="s">
        <v>292</v>
      </c>
      <c r="B373" s="215"/>
      <c r="C373" s="216"/>
      <c r="D373" s="216"/>
      <c r="E373" s="217"/>
      <c r="F373" s="216" t="s">
        <v>293</v>
      </c>
      <c r="G373" s="20">
        <v>899.9</v>
      </c>
    </row>
    <row r="374" spans="1:7" x14ac:dyDescent="0.25">
      <c r="A374" s="192" t="s">
        <v>294</v>
      </c>
      <c r="B374" s="215"/>
      <c r="C374" s="216"/>
      <c r="D374" s="216"/>
      <c r="E374" s="217"/>
      <c r="F374" s="216" t="s">
        <v>295</v>
      </c>
      <c r="G374" s="20">
        <v>71.699999999999989</v>
      </c>
    </row>
    <row r="375" spans="1:7" x14ac:dyDescent="0.25">
      <c r="A375" s="192" t="s">
        <v>296</v>
      </c>
      <c r="B375" s="215"/>
      <c r="C375" s="216"/>
      <c r="D375" s="216"/>
      <c r="E375" s="217"/>
      <c r="F375" s="216" t="s">
        <v>297</v>
      </c>
      <c r="G375" s="20">
        <v>71.699999999999989</v>
      </c>
    </row>
    <row r="376" spans="1:7" x14ac:dyDescent="0.25">
      <c r="A376" s="13" t="s">
        <v>368</v>
      </c>
      <c r="B376" s="215" t="s">
        <v>366</v>
      </c>
      <c r="C376" s="216" t="s">
        <v>272</v>
      </c>
      <c r="D376" s="216" t="s">
        <v>273</v>
      </c>
      <c r="E376" s="217" t="s">
        <v>369</v>
      </c>
      <c r="F376" s="216"/>
      <c r="G376" s="20">
        <v>140</v>
      </c>
    </row>
    <row r="377" spans="1:7" ht="24" x14ac:dyDescent="0.25">
      <c r="A377" s="192" t="s">
        <v>290</v>
      </c>
      <c r="B377" s="215"/>
      <c r="C377" s="216"/>
      <c r="D377" s="216"/>
      <c r="E377" s="217"/>
      <c r="F377" s="216" t="s">
        <v>291</v>
      </c>
      <c r="G377" s="20">
        <v>140</v>
      </c>
    </row>
    <row r="378" spans="1:7" ht="24" x14ac:dyDescent="0.25">
      <c r="A378" s="192" t="s">
        <v>292</v>
      </c>
      <c r="B378" s="215"/>
      <c r="C378" s="216"/>
      <c r="D378" s="216"/>
      <c r="E378" s="217"/>
      <c r="F378" s="216" t="s">
        <v>293</v>
      </c>
      <c r="G378" s="20">
        <v>140</v>
      </c>
    </row>
    <row r="379" spans="1:7" ht="22.5" x14ac:dyDescent="0.25">
      <c r="A379" s="488" t="s">
        <v>589</v>
      </c>
      <c r="B379" s="489"/>
      <c r="C379" s="490"/>
      <c r="D379" s="490"/>
      <c r="E379" s="491"/>
      <c r="F379" s="490"/>
      <c r="G379" s="478">
        <v>48526.599999999991</v>
      </c>
    </row>
    <row r="380" spans="1:7" x14ac:dyDescent="0.25">
      <c r="A380" s="186" t="s">
        <v>283</v>
      </c>
      <c r="B380" s="238" t="s">
        <v>284</v>
      </c>
      <c r="C380" s="239" t="s">
        <v>272</v>
      </c>
      <c r="D380" s="239" t="s">
        <v>273</v>
      </c>
      <c r="E380" s="240" t="s">
        <v>274</v>
      </c>
      <c r="F380" s="239"/>
      <c r="G380" s="19">
        <v>3861.4000000000005</v>
      </c>
    </row>
    <row r="381" spans="1:7" x14ac:dyDescent="0.25">
      <c r="A381" s="192" t="s">
        <v>285</v>
      </c>
      <c r="B381" s="215" t="s">
        <v>284</v>
      </c>
      <c r="C381" s="216" t="s">
        <v>276</v>
      </c>
      <c r="D381" s="216" t="s">
        <v>273</v>
      </c>
      <c r="E381" s="217" t="s">
        <v>274</v>
      </c>
      <c r="F381" s="216"/>
      <c r="G381" s="20">
        <v>873.90000000000009</v>
      </c>
    </row>
    <row r="382" spans="1:7" x14ac:dyDescent="0.25">
      <c r="A382" s="192" t="s">
        <v>286</v>
      </c>
      <c r="B382" s="215" t="s">
        <v>284</v>
      </c>
      <c r="C382" s="216" t="s">
        <v>276</v>
      </c>
      <c r="D382" s="216" t="s">
        <v>273</v>
      </c>
      <c r="E382" s="217" t="s">
        <v>287</v>
      </c>
      <c r="F382" s="216"/>
      <c r="G382" s="20">
        <v>873.90000000000009</v>
      </c>
    </row>
    <row r="383" spans="1:7" ht="36" x14ac:dyDescent="0.25">
      <c r="A383" s="192" t="s">
        <v>279</v>
      </c>
      <c r="B383" s="215" t="s">
        <v>284</v>
      </c>
      <c r="C383" s="216" t="s">
        <v>276</v>
      </c>
      <c r="D383" s="216" t="s">
        <v>273</v>
      </c>
      <c r="E383" s="217" t="s">
        <v>287</v>
      </c>
      <c r="F383" s="216" t="s">
        <v>280</v>
      </c>
      <c r="G383" s="20">
        <v>873.90000000000009</v>
      </c>
    </row>
    <row r="384" spans="1:7" x14ac:dyDescent="0.25">
      <c r="A384" s="192" t="s">
        <v>281</v>
      </c>
      <c r="B384" s="215" t="s">
        <v>284</v>
      </c>
      <c r="C384" s="216" t="s">
        <v>276</v>
      </c>
      <c r="D384" s="216" t="s">
        <v>273</v>
      </c>
      <c r="E384" s="217" t="s">
        <v>287</v>
      </c>
      <c r="F384" s="216" t="s">
        <v>282</v>
      </c>
      <c r="G384" s="20">
        <v>873.90000000000009</v>
      </c>
    </row>
    <row r="385" spans="1:7" x14ac:dyDescent="0.25">
      <c r="A385" s="192" t="s">
        <v>288</v>
      </c>
      <c r="B385" s="215" t="s">
        <v>284</v>
      </c>
      <c r="C385" s="216" t="s">
        <v>7</v>
      </c>
      <c r="D385" s="216" t="s">
        <v>273</v>
      </c>
      <c r="E385" s="217" t="s">
        <v>274</v>
      </c>
      <c r="F385" s="216"/>
      <c r="G385" s="20">
        <v>631.4</v>
      </c>
    </row>
    <row r="386" spans="1:7" x14ac:dyDescent="0.25">
      <c r="A386" s="192" t="s">
        <v>286</v>
      </c>
      <c r="B386" s="215" t="s">
        <v>284</v>
      </c>
      <c r="C386" s="216" t="s">
        <v>7</v>
      </c>
      <c r="D386" s="216" t="s">
        <v>273</v>
      </c>
      <c r="E386" s="217" t="s">
        <v>287</v>
      </c>
      <c r="F386" s="216"/>
      <c r="G386" s="20">
        <v>631.4</v>
      </c>
    </row>
    <row r="387" spans="1:7" ht="36" x14ac:dyDescent="0.25">
      <c r="A387" s="192" t="s">
        <v>279</v>
      </c>
      <c r="B387" s="215" t="s">
        <v>284</v>
      </c>
      <c r="C387" s="216" t="s">
        <v>7</v>
      </c>
      <c r="D387" s="216" t="s">
        <v>273</v>
      </c>
      <c r="E387" s="217" t="s">
        <v>287</v>
      </c>
      <c r="F387" s="216" t="s">
        <v>280</v>
      </c>
      <c r="G387" s="20">
        <v>631.4</v>
      </c>
    </row>
    <row r="388" spans="1:7" x14ac:dyDescent="0.25">
      <c r="A388" s="192" t="s">
        <v>281</v>
      </c>
      <c r="B388" s="215" t="s">
        <v>284</v>
      </c>
      <c r="C388" s="216" t="s">
        <v>7</v>
      </c>
      <c r="D388" s="216" t="s">
        <v>273</v>
      </c>
      <c r="E388" s="217" t="s">
        <v>287</v>
      </c>
      <c r="F388" s="216" t="s">
        <v>282</v>
      </c>
      <c r="G388" s="20">
        <v>631.4</v>
      </c>
    </row>
    <row r="389" spans="1:7" x14ac:dyDescent="0.25">
      <c r="A389" s="192" t="s">
        <v>289</v>
      </c>
      <c r="B389" s="215" t="s">
        <v>284</v>
      </c>
      <c r="C389" s="216" t="s">
        <v>8</v>
      </c>
      <c r="D389" s="216" t="s">
        <v>273</v>
      </c>
      <c r="E389" s="217" t="s">
        <v>274</v>
      </c>
      <c r="F389" s="216"/>
      <c r="G389" s="20">
        <v>2356.1000000000004</v>
      </c>
    </row>
    <row r="390" spans="1:7" x14ac:dyDescent="0.25">
      <c r="A390" s="192" t="s">
        <v>286</v>
      </c>
      <c r="B390" s="215" t="s">
        <v>284</v>
      </c>
      <c r="C390" s="216" t="s">
        <v>8</v>
      </c>
      <c r="D390" s="216" t="s">
        <v>273</v>
      </c>
      <c r="E390" s="217" t="s">
        <v>287</v>
      </c>
      <c r="F390" s="216"/>
      <c r="G390" s="20">
        <v>2356.1000000000004</v>
      </c>
    </row>
    <row r="391" spans="1:7" ht="36" x14ac:dyDescent="0.25">
      <c r="A391" s="192" t="s">
        <v>279</v>
      </c>
      <c r="B391" s="215" t="s">
        <v>284</v>
      </c>
      <c r="C391" s="216" t="s">
        <v>8</v>
      </c>
      <c r="D391" s="216" t="s">
        <v>273</v>
      </c>
      <c r="E391" s="217" t="s">
        <v>287</v>
      </c>
      <c r="F391" s="216" t="s">
        <v>280</v>
      </c>
      <c r="G391" s="20">
        <v>1962.2000000000003</v>
      </c>
    </row>
    <row r="392" spans="1:7" x14ac:dyDescent="0.25">
      <c r="A392" s="192" t="s">
        <v>281</v>
      </c>
      <c r="B392" s="215" t="s">
        <v>284</v>
      </c>
      <c r="C392" s="216" t="s">
        <v>8</v>
      </c>
      <c r="D392" s="216" t="s">
        <v>273</v>
      </c>
      <c r="E392" s="217" t="s">
        <v>287</v>
      </c>
      <c r="F392" s="216" t="s">
        <v>282</v>
      </c>
      <c r="G392" s="20">
        <v>1962.2000000000003</v>
      </c>
    </row>
    <row r="393" spans="1:7" ht="24" x14ac:dyDescent="0.25">
      <c r="A393" s="192" t="s">
        <v>290</v>
      </c>
      <c r="B393" s="215"/>
      <c r="C393" s="216"/>
      <c r="D393" s="216"/>
      <c r="E393" s="217"/>
      <c r="F393" s="216" t="s">
        <v>291</v>
      </c>
      <c r="G393" s="20">
        <v>390.8</v>
      </c>
    </row>
    <row r="394" spans="1:7" ht="24" x14ac:dyDescent="0.25">
      <c r="A394" s="192" t="s">
        <v>292</v>
      </c>
      <c r="B394" s="215"/>
      <c r="C394" s="216"/>
      <c r="D394" s="216"/>
      <c r="E394" s="217"/>
      <c r="F394" s="216" t="s">
        <v>293</v>
      </c>
      <c r="G394" s="20">
        <v>390.8</v>
      </c>
    </row>
    <row r="395" spans="1:7" x14ac:dyDescent="0.25">
      <c r="A395" s="192" t="s">
        <v>294</v>
      </c>
      <c r="B395" s="215"/>
      <c r="C395" s="216"/>
      <c r="D395" s="216"/>
      <c r="E395" s="217"/>
      <c r="F395" s="216" t="s">
        <v>295</v>
      </c>
      <c r="G395" s="20">
        <v>3.1</v>
      </c>
    </row>
    <row r="396" spans="1:7" x14ac:dyDescent="0.25">
      <c r="A396" s="192" t="s">
        <v>296</v>
      </c>
      <c r="B396" s="215"/>
      <c r="C396" s="216"/>
      <c r="D396" s="216"/>
      <c r="E396" s="217"/>
      <c r="F396" s="216" t="s">
        <v>297</v>
      </c>
      <c r="G396" s="20">
        <v>3.1</v>
      </c>
    </row>
    <row r="397" spans="1:7" x14ac:dyDescent="0.25">
      <c r="A397" s="186" t="s">
        <v>321</v>
      </c>
      <c r="B397" s="238" t="s">
        <v>322</v>
      </c>
      <c r="C397" s="239" t="s">
        <v>272</v>
      </c>
      <c r="D397" s="239" t="s">
        <v>273</v>
      </c>
      <c r="E397" s="240" t="s">
        <v>274</v>
      </c>
      <c r="F397" s="239"/>
      <c r="G397" s="19">
        <v>1877.6</v>
      </c>
    </row>
    <row r="398" spans="1:7" ht="24" x14ac:dyDescent="0.25">
      <c r="A398" s="192" t="s">
        <v>319</v>
      </c>
      <c r="B398" s="215" t="s">
        <v>322</v>
      </c>
      <c r="C398" s="216" t="s">
        <v>272</v>
      </c>
      <c r="D398" s="216" t="s">
        <v>273</v>
      </c>
      <c r="E398" s="217" t="s">
        <v>320</v>
      </c>
      <c r="F398" s="216"/>
      <c r="G398" s="20">
        <v>1877.6</v>
      </c>
    </row>
    <row r="399" spans="1:7" ht="36" x14ac:dyDescent="0.25">
      <c r="A399" s="192" t="s">
        <v>279</v>
      </c>
      <c r="B399" s="215"/>
      <c r="C399" s="216"/>
      <c r="D399" s="216"/>
      <c r="E399" s="217"/>
      <c r="F399" s="216" t="s">
        <v>280</v>
      </c>
      <c r="G399" s="20">
        <v>1835</v>
      </c>
    </row>
    <row r="400" spans="1:7" x14ac:dyDescent="0.25">
      <c r="A400" s="192" t="s">
        <v>281</v>
      </c>
      <c r="B400" s="215"/>
      <c r="C400" s="216"/>
      <c r="D400" s="216"/>
      <c r="E400" s="217"/>
      <c r="F400" s="216" t="s">
        <v>282</v>
      </c>
      <c r="G400" s="20">
        <v>1835</v>
      </c>
    </row>
    <row r="401" spans="1:7" ht="24" x14ac:dyDescent="0.25">
      <c r="A401" s="192" t="s">
        <v>290</v>
      </c>
      <c r="B401" s="215"/>
      <c r="C401" s="216"/>
      <c r="D401" s="216"/>
      <c r="E401" s="217"/>
      <c r="F401" s="216" t="s">
        <v>291</v>
      </c>
      <c r="G401" s="20">
        <v>42.6</v>
      </c>
    </row>
    <row r="402" spans="1:7" ht="24" x14ac:dyDescent="0.25">
      <c r="A402" s="192" t="s">
        <v>292</v>
      </c>
      <c r="B402" s="215"/>
      <c r="C402" s="216"/>
      <c r="D402" s="216"/>
      <c r="E402" s="217"/>
      <c r="F402" s="216" t="s">
        <v>293</v>
      </c>
      <c r="G402" s="20">
        <v>42.6</v>
      </c>
    </row>
    <row r="403" spans="1:7" x14ac:dyDescent="0.25">
      <c r="A403" s="186" t="s">
        <v>323</v>
      </c>
      <c r="B403" s="238" t="s">
        <v>324</v>
      </c>
      <c r="C403" s="239" t="s">
        <v>272</v>
      </c>
      <c r="D403" s="239" t="s">
        <v>273</v>
      </c>
      <c r="E403" s="240" t="s">
        <v>274</v>
      </c>
      <c r="F403" s="239"/>
      <c r="G403" s="19">
        <v>300</v>
      </c>
    </row>
    <row r="404" spans="1:7" x14ac:dyDescent="0.25">
      <c r="A404" s="13" t="s">
        <v>325</v>
      </c>
      <c r="B404" s="215" t="s">
        <v>324</v>
      </c>
      <c r="C404" s="216" t="s">
        <v>272</v>
      </c>
      <c r="D404" s="216" t="s">
        <v>273</v>
      </c>
      <c r="E404" s="217" t="s">
        <v>326</v>
      </c>
      <c r="F404" s="216"/>
      <c r="G404" s="20">
        <v>300</v>
      </c>
    </row>
    <row r="405" spans="1:7" x14ac:dyDescent="0.25">
      <c r="A405" s="192" t="s">
        <v>294</v>
      </c>
      <c r="B405" s="215"/>
      <c r="C405" s="216"/>
      <c r="D405" s="216"/>
      <c r="E405" s="217"/>
      <c r="F405" s="216" t="s">
        <v>295</v>
      </c>
      <c r="G405" s="20">
        <v>300</v>
      </c>
    </row>
    <row r="406" spans="1:7" x14ac:dyDescent="0.25">
      <c r="A406" s="192" t="s">
        <v>327</v>
      </c>
      <c r="B406" s="215"/>
      <c r="C406" s="216"/>
      <c r="D406" s="216"/>
      <c r="E406" s="217"/>
      <c r="F406" s="216" t="s">
        <v>328</v>
      </c>
      <c r="G406" s="20">
        <v>300</v>
      </c>
    </row>
    <row r="407" spans="1:7" x14ac:dyDescent="0.25">
      <c r="A407" s="186" t="s">
        <v>590</v>
      </c>
      <c r="B407" s="238" t="s">
        <v>329</v>
      </c>
      <c r="C407" s="239" t="s">
        <v>272</v>
      </c>
      <c r="D407" s="239" t="s">
        <v>273</v>
      </c>
      <c r="E407" s="240" t="s">
        <v>274</v>
      </c>
      <c r="F407" s="239"/>
      <c r="G407" s="19">
        <v>300</v>
      </c>
    </row>
    <row r="408" spans="1:7" x14ac:dyDescent="0.25">
      <c r="A408" s="13" t="s">
        <v>330</v>
      </c>
      <c r="B408" s="215" t="s">
        <v>329</v>
      </c>
      <c r="C408" s="216" t="s">
        <v>272</v>
      </c>
      <c r="D408" s="216" t="s">
        <v>273</v>
      </c>
      <c r="E408" s="217" t="s">
        <v>331</v>
      </c>
      <c r="F408" s="216"/>
      <c r="G408" s="20">
        <v>300</v>
      </c>
    </row>
    <row r="409" spans="1:7" x14ac:dyDescent="0.25">
      <c r="A409" s="192" t="s">
        <v>294</v>
      </c>
      <c r="B409" s="215"/>
      <c r="C409" s="216"/>
      <c r="D409" s="216"/>
      <c r="E409" s="217"/>
      <c r="F409" s="216" t="s">
        <v>295</v>
      </c>
      <c r="G409" s="20">
        <v>300</v>
      </c>
    </row>
    <row r="410" spans="1:7" x14ac:dyDescent="0.25">
      <c r="A410" s="192" t="s">
        <v>332</v>
      </c>
      <c r="B410" s="215"/>
      <c r="C410" s="216"/>
      <c r="D410" s="216"/>
      <c r="E410" s="217"/>
      <c r="F410" s="216" t="s">
        <v>333</v>
      </c>
      <c r="G410" s="20">
        <v>300</v>
      </c>
    </row>
    <row r="411" spans="1:7" x14ac:dyDescent="0.25">
      <c r="A411" s="186" t="s">
        <v>332</v>
      </c>
      <c r="B411" s="238" t="s">
        <v>357</v>
      </c>
      <c r="C411" s="239" t="s">
        <v>272</v>
      </c>
      <c r="D411" s="239" t="s">
        <v>273</v>
      </c>
      <c r="E411" s="240" t="s">
        <v>274</v>
      </c>
      <c r="F411" s="239"/>
      <c r="G411" s="19">
        <v>8938.2999999999993</v>
      </c>
    </row>
    <row r="412" spans="1:7" ht="24" x14ac:dyDescent="0.25">
      <c r="A412" s="13" t="s">
        <v>358</v>
      </c>
      <c r="B412" s="215" t="s">
        <v>357</v>
      </c>
      <c r="C412" s="216" t="s">
        <v>272</v>
      </c>
      <c r="D412" s="216" t="s">
        <v>273</v>
      </c>
      <c r="E412" s="217" t="s">
        <v>359</v>
      </c>
      <c r="F412" s="216"/>
      <c r="G412" s="20">
        <v>8938.2999999999993</v>
      </c>
    </row>
    <row r="413" spans="1:7" x14ac:dyDescent="0.25">
      <c r="A413" s="192" t="s">
        <v>294</v>
      </c>
      <c r="B413" s="215"/>
      <c r="C413" s="216"/>
      <c r="D413" s="216"/>
      <c r="E413" s="217"/>
      <c r="F413" s="216" t="s">
        <v>295</v>
      </c>
      <c r="G413" s="20">
        <v>8938.2999999999993</v>
      </c>
    </row>
    <row r="414" spans="1:7" x14ac:dyDescent="0.25">
      <c r="A414" s="192" t="s">
        <v>332</v>
      </c>
      <c r="B414" s="215"/>
      <c r="C414" s="216"/>
      <c r="D414" s="216"/>
      <c r="E414" s="217"/>
      <c r="F414" s="216" t="s">
        <v>333</v>
      </c>
      <c r="G414" s="20">
        <v>8938.2999999999993</v>
      </c>
    </row>
    <row r="415" spans="1:7" x14ac:dyDescent="0.25">
      <c r="A415" s="186" t="s">
        <v>360</v>
      </c>
      <c r="B415" s="238" t="s">
        <v>361</v>
      </c>
      <c r="C415" s="239" t="s">
        <v>272</v>
      </c>
      <c r="D415" s="239" t="s">
        <v>273</v>
      </c>
      <c r="E415" s="240" t="s">
        <v>274</v>
      </c>
      <c r="F415" s="239"/>
      <c r="G415" s="19">
        <v>252.5</v>
      </c>
    </row>
    <row r="416" spans="1:7" x14ac:dyDescent="0.25">
      <c r="A416" s="13" t="s">
        <v>335</v>
      </c>
      <c r="B416" s="215" t="s">
        <v>361</v>
      </c>
      <c r="C416" s="216" t="s">
        <v>272</v>
      </c>
      <c r="D416" s="216" t="s">
        <v>273</v>
      </c>
      <c r="E416" s="217" t="s">
        <v>336</v>
      </c>
      <c r="F416" s="216"/>
      <c r="G416" s="20">
        <v>252.5</v>
      </c>
    </row>
    <row r="417" spans="1:7" x14ac:dyDescent="0.25">
      <c r="A417" s="192" t="s">
        <v>294</v>
      </c>
      <c r="B417" s="215"/>
      <c r="C417" s="216"/>
      <c r="D417" s="216"/>
      <c r="E417" s="217"/>
      <c r="F417" s="216" t="s">
        <v>295</v>
      </c>
      <c r="G417" s="20">
        <v>252.5</v>
      </c>
    </row>
    <row r="418" spans="1:7" x14ac:dyDescent="0.25">
      <c r="A418" s="192" t="s">
        <v>360</v>
      </c>
      <c r="B418" s="215"/>
      <c r="C418" s="216"/>
      <c r="D418" s="216"/>
      <c r="E418" s="217"/>
      <c r="F418" s="216" t="s">
        <v>362</v>
      </c>
      <c r="G418" s="20">
        <v>252.5</v>
      </c>
    </row>
    <row r="419" spans="1:7" x14ac:dyDescent="0.25">
      <c r="A419" s="186" t="s">
        <v>313</v>
      </c>
      <c r="B419" s="238" t="s">
        <v>314</v>
      </c>
      <c r="C419" s="239" t="s">
        <v>272</v>
      </c>
      <c r="D419" s="239" t="s">
        <v>273</v>
      </c>
      <c r="E419" s="240" t="s">
        <v>274</v>
      </c>
      <c r="F419" s="239"/>
      <c r="G419" s="19">
        <v>15.6</v>
      </c>
    </row>
    <row r="420" spans="1:7" ht="36" x14ac:dyDescent="0.25">
      <c r="A420" s="13" t="s">
        <v>315</v>
      </c>
      <c r="B420" s="215" t="s">
        <v>314</v>
      </c>
      <c r="C420" s="216" t="s">
        <v>272</v>
      </c>
      <c r="D420" s="216" t="s">
        <v>273</v>
      </c>
      <c r="E420" s="217" t="s">
        <v>316</v>
      </c>
      <c r="F420" s="216"/>
      <c r="G420" s="20">
        <v>15.6</v>
      </c>
    </row>
    <row r="421" spans="1:7" ht="24" x14ac:dyDescent="0.25">
      <c r="A421" s="192" t="s">
        <v>290</v>
      </c>
      <c r="B421" s="215"/>
      <c r="C421" s="216"/>
      <c r="D421" s="216"/>
      <c r="E421" s="217"/>
      <c r="F421" s="216" t="s">
        <v>291</v>
      </c>
      <c r="G421" s="20">
        <v>15.6</v>
      </c>
    </row>
    <row r="422" spans="1:7" ht="24" x14ac:dyDescent="0.25">
      <c r="A422" s="192" t="s">
        <v>292</v>
      </c>
      <c r="B422" s="215"/>
      <c r="C422" s="216"/>
      <c r="D422" s="216"/>
      <c r="E422" s="217"/>
      <c r="F422" s="216" t="s">
        <v>293</v>
      </c>
      <c r="G422" s="20">
        <v>15.6</v>
      </c>
    </row>
    <row r="423" spans="1:7" x14ac:dyDescent="0.25">
      <c r="A423" s="186" t="s">
        <v>558</v>
      </c>
      <c r="B423" s="238" t="s">
        <v>480</v>
      </c>
      <c r="C423" s="239" t="s">
        <v>272</v>
      </c>
      <c r="D423" s="239" t="s">
        <v>273</v>
      </c>
      <c r="E423" s="240" t="s">
        <v>274</v>
      </c>
      <c r="F423" s="239"/>
      <c r="G423" s="19">
        <v>3499.5</v>
      </c>
    </row>
    <row r="424" spans="1:7" ht="48" x14ac:dyDescent="0.25">
      <c r="A424" s="232" t="s">
        <v>481</v>
      </c>
      <c r="B424" s="215" t="s">
        <v>480</v>
      </c>
      <c r="C424" s="216" t="s">
        <v>272</v>
      </c>
      <c r="D424" s="216" t="s">
        <v>273</v>
      </c>
      <c r="E424" s="217" t="s">
        <v>482</v>
      </c>
      <c r="F424" s="216"/>
      <c r="G424" s="20">
        <v>255.6</v>
      </c>
    </row>
    <row r="425" spans="1:7" ht="24" x14ac:dyDescent="0.25">
      <c r="A425" s="192" t="s">
        <v>461</v>
      </c>
      <c r="B425" s="215"/>
      <c r="C425" s="216"/>
      <c r="D425" s="216"/>
      <c r="E425" s="217"/>
      <c r="F425" s="216" t="s">
        <v>462</v>
      </c>
      <c r="G425" s="20">
        <v>255.6</v>
      </c>
    </row>
    <row r="426" spans="1:7" x14ac:dyDescent="0.25">
      <c r="A426" s="192" t="s">
        <v>463</v>
      </c>
      <c r="B426" s="215"/>
      <c r="C426" s="216"/>
      <c r="D426" s="216"/>
      <c r="E426" s="217"/>
      <c r="F426" s="216" t="s">
        <v>464</v>
      </c>
      <c r="G426" s="20">
        <v>255.6</v>
      </c>
    </row>
    <row r="427" spans="1:7" ht="36" x14ac:dyDescent="0.25">
      <c r="A427" s="232" t="s">
        <v>483</v>
      </c>
      <c r="B427" s="215" t="s">
        <v>480</v>
      </c>
      <c r="C427" s="216" t="s">
        <v>272</v>
      </c>
      <c r="D427" s="216" t="s">
        <v>273</v>
      </c>
      <c r="E427" s="217" t="s">
        <v>484</v>
      </c>
      <c r="F427" s="216"/>
      <c r="G427" s="20">
        <v>3243.9</v>
      </c>
    </row>
    <row r="428" spans="1:7" ht="24" x14ac:dyDescent="0.25">
      <c r="A428" s="192" t="s">
        <v>461</v>
      </c>
      <c r="B428" s="215"/>
      <c r="C428" s="216"/>
      <c r="D428" s="216"/>
      <c r="E428" s="217"/>
      <c r="F428" s="216" t="s">
        <v>462</v>
      </c>
      <c r="G428" s="20">
        <v>3243.9</v>
      </c>
    </row>
    <row r="429" spans="1:7" x14ac:dyDescent="0.25">
      <c r="A429" s="192" t="s">
        <v>463</v>
      </c>
      <c r="B429" s="215"/>
      <c r="C429" s="216"/>
      <c r="D429" s="216"/>
      <c r="E429" s="217"/>
      <c r="F429" s="216" t="s">
        <v>464</v>
      </c>
      <c r="G429" s="20">
        <v>3243.9</v>
      </c>
    </row>
    <row r="430" spans="1:7" ht="24" x14ac:dyDescent="0.25">
      <c r="A430" s="186" t="s">
        <v>309</v>
      </c>
      <c r="B430" s="238" t="s">
        <v>310</v>
      </c>
      <c r="C430" s="239" t="s">
        <v>272</v>
      </c>
      <c r="D430" s="239" t="s">
        <v>273</v>
      </c>
      <c r="E430" s="240" t="s">
        <v>274</v>
      </c>
      <c r="F430" s="239"/>
      <c r="G430" s="19">
        <v>702.3</v>
      </c>
    </row>
    <row r="431" spans="1:7" x14ac:dyDescent="0.25">
      <c r="A431" s="192" t="s">
        <v>311</v>
      </c>
      <c r="B431" s="215" t="s">
        <v>310</v>
      </c>
      <c r="C431" s="216" t="s">
        <v>272</v>
      </c>
      <c r="D431" s="216" t="s">
        <v>273</v>
      </c>
      <c r="E431" s="217" t="s">
        <v>312</v>
      </c>
      <c r="F431" s="216"/>
      <c r="G431" s="20">
        <v>702.3</v>
      </c>
    </row>
    <row r="432" spans="1:7" ht="36" x14ac:dyDescent="0.25">
      <c r="A432" s="192" t="s">
        <v>279</v>
      </c>
      <c r="B432" s="215"/>
      <c r="C432" s="216"/>
      <c r="D432" s="216"/>
      <c r="E432" s="217"/>
      <c r="F432" s="216" t="s">
        <v>280</v>
      </c>
      <c r="G432" s="20">
        <v>277.39999999999998</v>
      </c>
    </row>
    <row r="433" spans="1:7" x14ac:dyDescent="0.25">
      <c r="A433" s="192" t="s">
        <v>573</v>
      </c>
      <c r="B433" s="215"/>
      <c r="C433" s="216"/>
      <c r="D433" s="216"/>
      <c r="E433" s="217"/>
      <c r="F433" s="216" t="s">
        <v>367</v>
      </c>
      <c r="G433" s="20">
        <v>61.699999999999996</v>
      </c>
    </row>
    <row r="434" spans="1:7" x14ac:dyDescent="0.25">
      <c r="A434" s="192" t="s">
        <v>281</v>
      </c>
      <c r="B434" s="215"/>
      <c r="C434" s="216"/>
      <c r="D434" s="216"/>
      <c r="E434" s="217"/>
      <c r="F434" s="216" t="s">
        <v>282</v>
      </c>
      <c r="G434" s="20">
        <v>215.7</v>
      </c>
    </row>
    <row r="435" spans="1:7" ht="24" x14ac:dyDescent="0.25">
      <c r="A435" s="192" t="s">
        <v>461</v>
      </c>
      <c r="B435" s="215"/>
      <c r="C435" s="216"/>
      <c r="D435" s="216"/>
      <c r="E435" s="217"/>
      <c r="F435" s="216" t="s">
        <v>462</v>
      </c>
      <c r="G435" s="20">
        <v>424.9</v>
      </c>
    </row>
    <row r="436" spans="1:7" x14ac:dyDescent="0.25">
      <c r="A436" s="192" t="s">
        <v>463</v>
      </c>
      <c r="B436" s="215"/>
      <c r="C436" s="216"/>
      <c r="D436" s="216"/>
      <c r="E436" s="217"/>
      <c r="F436" s="216" t="s">
        <v>464</v>
      </c>
      <c r="G436" s="20">
        <v>424.9</v>
      </c>
    </row>
    <row r="437" spans="1:7" x14ac:dyDescent="0.25">
      <c r="A437" s="192" t="s">
        <v>488</v>
      </c>
      <c r="B437" s="215"/>
      <c r="C437" s="216"/>
      <c r="D437" s="216"/>
      <c r="E437" s="217"/>
      <c r="F437" s="216" t="s">
        <v>489</v>
      </c>
      <c r="G437" s="20">
        <v>0</v>
      </c>
    </row>
    <row r="438" spans="1:7" x14ac:dyDescent="0.25">
      <c r="A438" s="186" t="s">
        <v>379</v>
      </c>
      <c r="B438" s="238" t="s">
        <v>380</v>
      </c>
      <c r="C438" s="239" t="s">
        <v>272</v>
      </c>
      <c r="D438" s="239" t="s">
        <v>273</v>
      </c>
      <c r="E438" s="240" t="s">
        <v>274</v>
      </c>
      <c r="F438" s="239"/>
      <c r="G438" s="19">
        <v>28779.399999999994</v>
      </c>
    </row>
    <row r="439" spans="1:7" x14ac:dyDescent="0.25">
      <c r="A439" s="186" t="s">
        <v>381</v>
      </c>
      <c r="B439" s="238" t="s">
        <v>380</v>
      </c>
      <c r="C439" s="239" t="s">
        <v>7</v>
      </c>
      <c r="D439" s="239" t="s">
        <v>273</v>
      </c>
      <c r="E439" s="240" t="s">
        <v>274</v>
      </c>
      <c r="F439" s="239"/>
      <c r="G439" s="19">
        <v>4188.6000000000004</v>
      </c>
    </row>
    <row r="440" spans="1:7" ht="24" x14ac:dyDescent="0.25">
      <c r="A440" s="271" t="s">
        <v>527</v>
      </c>
      <c r="B440" s="215" t="s">
        <v>380</v>
      </c>
      <c r="C440" s="216" t="s">
        <v>7</v>
      </c>
      <c r="D440" s="216" t="s">
        <v>273</v>
      </c>
      <c r="E440" s="217" t="s">
        <v>528</v>
      </c>
      <c r="F440" s="216"/>
      <c r="G440" s="20">
        <v>3649</v>
      </c>
    </row>
    <row r="441" spans="1:7" ht="24" x14ac:dyDescent="0.25">
      <c r="A441" s="192" t="s">
        <v>290</v>
      </c>
      <c r="B441" s="215"/>
      <c r="C441" s="216"/>
      <c r="D441" s="216"/>
      <c r="E441" s="217"/>
      <c r="F441" s="216" t="s">
        <v>291</v>
      </c>
      <c r="G441" s="20">
        <v>54.8</v>
      </c>
    </row>
    <row r="442" spans="1:7" ht="24" x14ac:dyDescent="0.25">
      <c r="A442" s="192" t="s">
        <v>292</v>
      </c>
      <c r="B442" s="215"/>
      <c r="C442" s="216"/>
      <c r="D442" s="216"/>
      <c r="E442" s="217"/>
      <c r="F442" s="216" t="s">
        <v>293</v>
      </c>
      <c r="G442" s="20">
        <v>54.8</v>
      </c>
    </row>
    <row r="443" spans="1:7" x14ac:dyDescent="0.25">
      <c r="A443" s="192" t="s">
        <v>338</v>
      </c>
      <c r="B443" s="215"/>
      <c r="C443" s="216"/>
      <c r="D443" s="216"/>
      <c r="E443" s="217"/>
      <c r="F443" s="216" t="s">
        <v>384</v>
      </c>
      <c r="G443" s="20">
        <v>3594.2</v>
      </c>
    </row>
    <row r="444" spans="1:7" x14ac:dyDescent="0.25">
      <c r="A444" s="192" t="s">
        <v>408</v>
      </c>
      <c r="B444" s="215"/>
      <c r="C444" s="216"/>
      <c r="D444" s="216"/>
      <c r="E444" s="217"/>
      <c r="F444" s="216" t="s">
        <v>577</v>
      </c>
      <c r="G444" s="20">
        <v>3594.2</v>
      </c>
    </row>
    <row r="445" spans="1:7" ht="24" x14ac:dyDescent="0.25">
      <c r="A445" s="271" t="s">
        <v>529</v>
      </c>
      <c r="B445" s="215" t="s">
        <v>380</v>
      </c>
      <c r="C445" s="216" t="s">
        <v>7</v>
      </c>
      <c r="D445" s="216" t="s">
        <v>273</v>
      </c>
      <c r="E445" s="217" t="s">
        <v>530</v>
      </c>
      <c r="F445" s="216"/>
      <c r="G445" s="20">
        <v>162</v>
      </c>
    </row>
    <row r="446" spans="1:7" x14ac:dyDescent="0.25">
      <c r="A446" s="192" t="s">
        <v>338</v>
      </c>
      <c r="B446" s="215"/>
      <c r="C446" s="216"/>
      <c r="D446" s="216"/>
      <c r="E446" s="217"/>
      <c r="F446" s="216" t="s">
        <v>384</v>
      </c>
      <c r="G446" s="20">
        <v>162</v>
      </c>
    </row>
    <row r="447" spans="1:7" x14ac:dyDescent="0.25">
      <c r="A447" s="192" t="s">
        <v>408</v>
      </c>
      <c r="B447" s="215"/>
      <c r="C447" s="216"/>
      <c r="D447" s="216"/>
      <c r="E447" s="217"/>
      <c r="F447" s="216" t="s">
        <v>577</v>
      </c>
      <c r="G447" s="20">
        <v>162</v>
      </c>
    </row>
    <row r="448" spans="1:7" x14ac:dyDescent="0.25">
      <c r="A448" s="271" t="s">
        <v>531</v>
      </c>
      <c r="B448" s="215" t="s">
        <v>380</v>
      </c>
      <c r="C448" s="216" t="s">
        <v>7</v>
      </c>
      <c r="D448" s="216" t="s">
        <v>273</v>
      </c>
      <c r="E448" s="217" t="s">
        <v>532</v>
      </c>
      <c r="F448" s="216"/>
      <c r="G448" s="20">
        <v>257.60000000000002</v>
      </c>
    </row>
    <row r="449" spans="1:7" x14ac:dyDescent="0.25">
      <c r="A449" s="192" t="s">
        <v>338</v>
      </c>
      <c r="B449" s="215"/>
      <c r="C449" s="216"/>
      <c r="D449" s="216"/>
      <c r="E449" s="217"/>
      <c r="F449" s="216" t="s">
        <v>384</v>
      </c>
      <c r="G449" s="20">
        <v>257.60000000000002</v>
      </c>
    </row>
    <row r="450" spans="1:7" x14ac:dyDescent="0.25">
      <c r="A450" s="192" t="s">
        <v>408</v>
      </c>
      <c r="B450" s="215"/>
      <c r="C450" s="216"/>
      <c r="D450" s="216"/>
      <c r="E450" s="217"/>
      <c r="F450" s="216" t="s">
        <v>577</v>
      </c>
      <c r="G450" s="20">
        <v>257.60000000000002</v>
      </c>
    </row>
    <row r="451" spans="1:7" x14ac:dyDescent="0.25">
      <c r="A451" s="192" t="s">
        <v>591</v>
      </c>
      <c r="B451" s="215" t="s">
        <v>380</v>
      </c>
      <c r="C451" s="216" t="s">
        <v>7</v>
      </c>
      <c r="D451" s="216" t="s">
        <v>273</v>
      </c>
      <c r="E451" s="217" t="s">
        <v>383</v>
      </c>
      <c r="F451" s="216"/>
      <c r="G451" s="20">
        <v>120</v>
      </c>
    </row>
    <row r="452" spans="1:7" x14ac:dyDescent="0.25">
      <c r="A452" s="192" t="s">
        <v>338</v>
      </c>
      <c r="B452" s="215"/>
      <c r="C452" s="216"/>
      <c r="D452" s="216"/>
      <c r="E452" s="217"/>
      <c r="F452" s="216" t="s">
        <v>384</v>
      </c>
      <c r="G452" s="20">
        <v>120</v>
      </c>
    </row>
    <row r="453" spans="1:7" x14ac:dyDescent="0.25">
      <c r="A453" s="192" t="s">
        <v>385</v>
      </c>
      <c r="B453" s="215"/>
      <c r="C453" s="216"/>
      <c r="D453" s="216"/>
      <c r="E453" s="217"/>
      <c r="F453" s="216" t="s">
        <v>386</v>
      </c>
      <c r="G453" s="20">
        <v>120</v>
      </c>
    </row>
    <row r="454" spans="1:7" x14ac:dyDescent="0.25">
      <c r="A454" s="186" t="s">
        <v>60</v>
      </c>
      <c r="B454" s="238" t="s">
        <v>380</v>
      </c>
      <c r="C454" s="239" t="s">
        <v>8</v>
      </c>
      <c r="D454" s="239" t="s">
        <v>273</v>
      </c>
      <c r="E454" s="240" t="s">
        <v>274</v>
      </c>
      <c r="F454" s="239"/>
      <c r="G454" s="19">
        <v>24590.799999999996</v>
      </c>
    </row>
    <row r="455" spans="1:7" ht="36" x14ac:dyDescent="0.25">
      <c r="A455" s="271" t="s">
        <v>453</v>
      </c>
      <c r="B455" s="215" t="s">
        <v>380</v>
      </c>
      <c r="C455" s="216" t="s">
        <v>8</v>
      </c>
      <c r="D455" s="216" t="s">
        <v>273</v>
      </c>
      <c r="E455" s="217" t="s">
        <v>454</v>
      </c>
      <c r="F455" s="216"/>
      <c r="G455" s="20">
        <v>1841.3</v>
      </c>
    </row>
    <row r="456" spans="1:7" ht="24" x14ac:dyDescent="0.25">
      <c r="A456" s="192" t="s">
        <v>402</v>
      </c>
      <c r="B456" s="215"/>
      <c r="C456" s="216"/>
      <c r="D456" s="216"/>
      <c r="E456" s="217"/>
      <c r="F456" s="216" t="s">
        <v>376</v>
      </c>
      <c r="G456" s="20">
        <v>1841.3</v>
      </c>
    </row>
    <row r="457" spans="1:7" x14ac:dyDescent="0.25">
      <c r="A457" s="192" t="s">
        <v>377</v>
      </c>
      <c r="B457" s="484"/>
      <c r="C457" s="485"/>
      <c r="D457" s="485"/>
      <c r="E457" s="486"/>
      <c r="F457" s="216" t="s">
        <v>378</v>
      </c>
      <c r="G457" s="20">
        <v>1841.3</v>
      </c>
    </row>
    <row r="458" spans="1:7" ht="36" x14ac:dyDescent="0.25">
      <c r="A458" s="271" t="s">
        <v>455</v>
      </c>
      <c r="B458" s="215" t="s">
        <v>380</v>
      </c>
      <c r="C458" s="216" t="s">
        <v>8</v>
      </c>
      <c r="D458" s="216" t="s">
        <v>273</v>
      </c>
      <c r="E458" s="217" t="s">
        <v>456</v>
      </c>
      <c r="F458" s="216"/>
      <c r="G458" s="20">
        <v>3384.6</v>
      </c>
    </row>
    <row r="459" spans="1:7" ht="24" x14ac:dyDescent="0.25">
      <c r="A459" s="192" t="s">
        <v>402</v>
      </c>
      <c r="B459" s="215"/>
      <c r="C459" s="216"/>
      <c r="D459" s="216"/>
      <c r="E459" s="217"/>
      <c r="F459" s="216" t="s">
        <v>376</v>
      </c>
      <c r="G459" s="20">
        <v>3384.6</v>
      </c>
    </row>
    <row r="460" spans="1:7" x14ac:dyDescent="0.25">
      <c r="A460" s="192" t="s">
        <v>377</v>
      </c>
      <c r="B460" s="484"/>
      <c r="C460" s="485"/>
      <c r="D460" s="485"/>
      <c r="E460" s="486"/>
      <c r="F460" s="216" t="s">
        <v>378</v>
      </c>
      <c r="G460" s="20">
        <v>3384.6</v>
      </c>
    </row>
    <row r="461" spans="1:7" ht="24" x14ac:dyDescent="0.25">
      <c r="A461" s="192" t="s">
        <v>535</v>
      </c>
      <c r="B461" s="215" t="s">
        <v>380</v>
      </c>
      <c r="C461" s="216" t="s">
        <v>8</v>
      </c>
      <c r="D461" s="216" t="s">
        <v>273</v>
      </c>
      <c r="E461" s="217" t="s">
        <v>536</v>
      </c>
      <c r="F461" s="216"/>
      <c r="G461" s="20">
        <v>19123.8</v>
      </c>
    </row>
    <row r="462" spans="1:7" ht="24" x14ac:dyDescent="0.25">
      <c r="A462" s="192" t="s">
        <v>290</v>
      </c>
      <c r="B462" s="215"/>
      <c r="C462" s="216"/>
      <c r="D462" s="216"/>
      <c r="E462" s="217"/>
      <c r="F462" s="216" t="s">
        <v>291</v>
      </c>
      <c r="G462" s="20">
        <v>260</v>
      </c>
    </row>
    <row r="463" spans="1:7" ht="24" x14ac:dyDescent="0.25">
      <c r="A463" s="192" t="s">
        <v>292</v>
      </c>
      <c r="B463" s="215"/>
      <c r="C463" s="216"/>
      <c r="D463" s="216"/>
      <c r="E463" s="217"/>
      <c r="F463" s="216" t="s">
        <v>293</v>
      </c>
      <c r="G463" s="20">
        <v>260</v>
      </c>
    </row>
    <row r="464" spans="1:7" x14ac:dyDescent="0.25">
      <c r="A464" s="192" t="s">
        <v>338</v>
      </c>
      <c r="B464" s="215"/>
      <c r="C464" s="216"/>
      <c r="D464" s="216"/>
      <c r="E464" s="217"/>
      <c r="F464" s="216" t="s">
        <v>384</v>
      </c>
      <c r="G464" s="20">
        <v>18863.8</v>
      </c>
    </row>
    <row r="465" spans="1:7" x14ac:dyDescent="0.25">
      <c r="A465" s="192" t="s">
        <v>408</v>
      </c>
      <c r="B465" s="215"/>
      <c r="C465" s="216"/>
      <c r="D465" s="216"/>
      <c r="E465" s="217"/>
      <c r="F465" s="216" t="s">
        <v>577</v>
      </c>
      <c r="G465" s="20">
        <v>18863.8</v>
      </c>
    </row>
    <row r="466" spans="1:7" ht="36" x14ac:dyDescent="0.25">
      <c r="A466" s="192" t="s">
        <v>537</v>
      </c>
      <c r="B466" s="215" t="s">
        <v>380</v>
      </c>
      <c r="C466" s="216" t="s">
        <v>8</v>
      </c>
      <c r="D466" s="216" t="s">
        <v>273</v>
      </c>
      <c r="E466" s="217" t="s">
        <v>538</v>
      </c>
      <c r="F466" s="216"/>
      <c r="G466" s="20">
        <v>241.1</v>
      </c>
    </row>
    <row r="467" spans="1:7" ht="24" x14ac:dyDescent="0.25">
      <c r="A467" s="192" t="s">
        <v>290</v>
      </c>
      <c r="B467" s="215"/>
      <c r="C467" s="216"/>
      <c r="D467" s="216"/>
      <c r="E467" s="217"/>
      <c r="F467" s="216" t="s">
        <v>291</v>
      </c>
      <c r="G467" s="20">
        <v>3.6</v>
      </c>
    </row>
    <row r="468" spans="1:7" ht="24" x14ac:dyDescent="0.25">
      <c r="A468" s="192" t="s">
        <v>292</v>
      </c>
      <c r="B468" s="215"/>
      <c r="C468" s="216"/>
      <c r="D468" s="216"/>
      <c r="E468" s="217"/>
      <c r="F468" s="216" t="s">
        <v>293</v>
      </c>
      <c r="G468" s="20">
        <v>3.6</v>
      </c>
    </row>
    <row r="469" spans="1:7" x14ac:dyDescent="0.25">
      <c r="A469" s="192" t="s">
        <v>338</v>
      </c>
      <c r="B469" s="215"/>
      <c r="C469" s="216"/>
      <c r="D469" s="216"/>
      <c r="E469" s="217"/>
      <c r="F469" s="216" t="s">
        <v>384</v>
      </c>
      <c r="G469" s="20">
        <v>237.5</v>
      </c>
    </row>
    <row r="470" spans="1:7" x14ac:dyDescent="0.25">
      <c r="A470" s="192" t="s">
        <v>408</v>
      </c>
      <c r="B470" s="215"/>
      <c r="C470" s="216"/>
      <c r="D470" s="216"/>
      <c r="E470" s="217"/>
      <c r="F470" s="216" t="s">
        <v>577</v>
      </c>
      <c r="G470" s="20">
        <v>237.5</v>
      </c>
    </row>
    <row r="471" spans="1:7" x14ac:dyDescent="0.25">
      <c r="A471" s="492" t="s">
        <v>592</v>
      </c>
      <c r="B471" s="493"/>
      <c r="C471" s="493"/>
      <c r="D471" s="493"/>
      <c r="E471" s="493"/>
      <c r="F471" s="493"/>
      <c r="G471" s="494">
        <v>1191953.2999999998</v>
      </c>
    </row>
  </sheetData>
  <mergeCells count="11">
    <mergeCell ref="B7:E7"/>
    <mergeCell ref="A471:F471"/>
    <mergeCell ref="E1:G1"/>
    <mergeCell ref="A2:B2"/>
    <mergeCell ref="C2:D2"/>
    <mergeCell ref="E2:G2"/>
    <mergeCell ref="A3:G3"/>
    <mergeCell ref="A5:A6"/>
    <mergeCell ref="B5:E6"/>
    <mergeCell ref="F5:F6"/>
    <mergeCell ref="G5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Приложение 1 (3)</vt:lpstr>
      <vt:lpstr>Приложение 2 (4)</vt:lpstr>
      <vt:lpstr>Приложение 3 (5)</vt:lpstr>
      <vt:lpstr>Приложение 4 (6)</vt:lpstr>
      <vt:lpstr>Приложение 5 (7)</vt:lpstr>
      <vt:lpstr>Приложение 6 (8)</vt:lpstr>
      <vt:lpstr>Приложение 7 (9)</vt:lpstr>
      <vt:lpstr>Приложение 8 (10)</vt:lpstr>
      <vt:lpstr>Приложение 9 (11)</vt:lpstr>
      <vt:lpstr>Приложение 10 (12)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Igor</cp:lastModifiedBy>
  <dcterms:created xsi:type="dcterms:W3CDTF">2020-08-04T12:55:06Z</dcterms:created>
  <dcterms:modified xsi:type="dcterms:W3CDTF">2020-08-04T13:20:05Z</dcterms:modified>
</cp:coreProperties>
</file>