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096" yWindow="228" windowWidth="17436" windowHeight="12768"/>
  </bookViews>
  <sheets>
    <sheet name="Page1" sheetId="1" r:id="rId1"/>
  </sheets>
  <calcPr calcId="145621"/>
</workbook>
</file>

<file path=xl/calcChain.xml><?xml version="1.0" encoding="utf-8"?>
<calcChain xmlns="http://schemas.openxmlformats.org/spreadsheetml/2006/main">
  <c r="R112" i="1" l="1"/>
  <c r="N112" i="1"/>
  <c r="R107" i="1"/>
  <c r="N107" i="1"/>
  <c r="N106" i="1"/>
  <c r="N105" i="1"/>
  <c r="N104" i="1"/>
  <c r="N103" i="1"/>
  <c r="N102" i="1"/>
  <c r="R101" i="1"/>
  <c r="N101" i="1"/>
  <c r="R100" i="1"/>
  <c r="N100" i="1"/>
  <c r="N99" i="1"/>
  <c r="N98" i="1"/>
  <c r="N97" i="1"/>
  <c r="R96" i="1"/>
  <c r="N96" i="1"/>
  <c r="R95" i="1"/>
  <c r="N95" i="1"/>
  <c r="N94" i="1"/>
  <c r="N93" i="1"/>
  <c r="N92" i="1"/>
  <c r="N91" i="1"/>
  <c r="R90" i="1"/>
  <c r="N90" i="1"/>
  <c r="N89" i="1"/>
  <c r="R88" i="1"/>
  <c r="N88" i="1"/>
  <c r="R87" i="1"/>
  <c r="N87" i="1"/>
  <c r="R86" i="1"/>
  <c r="N86" i="1"/>
  <c r="R85" i="1"/>
  <c r="R108" i="1" s="1"/>
  <c r="N85" i="1"/>
  <c r="N84" i="1"/>
  <c r="N79" i="1"/>
  <c r="R78" i="1"/>
  <c r="N78" i="1"/>
  <c r="R77" i="1"/>
  <c r="N77" i="1"/>
  <c r="R76" i="1"/>
  <c r="N76" i="1"/>
  <c r="R75" i="1"/>
  <c r="N75" i="1"/>
  <c r="N80" i="1" s="1"/>
  <c r="N71" i="1"/>
  <c r="N70" i="1"/>
  <c r="N69" i="1"/>
  <c r="N68" i="1"/>
  <c r="N67" i="1"/>
  <c r="R67" i="1" s="1"/>
  <c r="N66" i="1"/>
  <c r="N65" i="1"/>
  <c r="N64" i="1"/>
  <c r="N63" i="1"/>
  <c r="R63" i="1" s="1"/>
  <c r="N62" i="1"/>
  <c r="N61" i="1"/>
  <c r="N60" i="1"/>
  <c r="R59" i="1"/>
  <c r="N59" i="1"/>
  <c r="N58" i="1"/>
  <c r="N57" i="1"/>
  <c r="R50" i="1"/>
  <c r="N50" i="1"/>
  <c r="N49" i="1"/>
  <c r="N72" i="1" l="1"/>
  <c r="R80" i="1"/>
  <c r="N108" i="1"/>
  <c r="R49" i="1"/>
  <c r="R72" i="1" s="1"/>
  <c r="N34" i="1" l="1"/>
  <c r="R33" i="1"/>
  <c r="N33" i="1"/>
  <c r="R34" i="1" l="1"/>
  <c r="N32" i="1"/>
  <c r="R32" i="1" s="1"/>
  <c r="N31" i="1"/>
  <c r="R31" i="1" s="1"/>
  <c r="N29" i="1" l="1"/>
  <c r="R29" i="1" s="1"/>
  <c r="N26" i="1"/>
  <c r="R26" i="1" s="1"/>
  <c r="N42" i="1" l="1"/>
  <c r="R42" i="1" s="1"/>
  <c r="N30" i="1"/>
  <c r="R30" i="1" s="1"/>
  <c r="N40" i="1"/>
  <c r="N17" i="1"/>
  <c r="N35" i="1" l="1"/>
  <c r="R40" i="1"/>
  <c r="R44" i="1" s="1"/>
  <c r="N44" i="1"/>
  <c r="R17" i="1"/>
  <c r="R35" i="1" s="1"/>
</calcChain>
</file>

<file path=xl/sharedStrings.xml><?xml version="1.0" encoding="utf-8"?>
<sst xmlns="http://schemas.openxmlformats.org/spreadsheetml/2006/main" count="1017" uniqueCount="149">
  <si>
    <t>Краткосрочный план на 2023 год (минимальный взнос)</t>
  </si>
  <si>
    <t/>
  </si>
  <si>
    <t>N 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</si>
  <si>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</si>
  <si>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</si>
  <si>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</si>
  <si>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</si>
  <si>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</si>
  <si>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</si>
  <si>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</si>
  <si>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</si>
  <si>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</si>
  <si>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</si>
  <si>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</si>
  <si>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</si>
  <si>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</si>
  <si>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всего</t>
  </si>
  <si>
    <t>в том числе</t>
  </si>
  <si>
    <t>ввода в эксплуатацию</t>
  </si>
  <si>
    <t>завершения последнего капитального ремонта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</si>
  <si>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</si>
  <si>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</si>
  <si>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</si>
  <si>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</si>
  <si>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</si>
  <si>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</t>
  </si>
  <si>
    <t>кв.м.</t>
  </si>
  <si>
    <t>чел</t>
  </si>
  <si>
    <t>руб</t>
  </si>
  <si>
    <t>руб./кв. 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</si>
  <si>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</si>
  <si>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</si>
  <si>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</si>
  <si>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</si>
  <si>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</si>
  <si>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</si>
  <si>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</si>
  <si>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</si>
  <si>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</si>
  <si>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</si>
  <si>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</si>
  <si>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</si>
  <si>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</si>
  <si>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</si>
  <si>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</si>
  <si>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</si>
  <si>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</si>
  <si>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</si>
  <si>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</si>
  <si>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</si>
  <si>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</si>
  <si>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Основной список</t>
  </si>
  <si>
    <t>1975</t>
  </si>
  <si>
    <t>Кирп./ шлакоблочные</t>
  </si>
  <si>
    <t>Ремонт внутридомовых инженерных систем теплоснабжения</t>
  </si>
  <si>
    <t>31.12.2023</t>
  </si>
  <si>
    <t>Ремонт внутридомовых инженерных систем холодного водоснабжения</t>
  </si>
  <si>
    <t>Ремонт внутридомовых инженерных систем водоотведения</t>
  </si>
  <si>
    <t>Ремонт крыши</t>
  </si>
  <si>
    <t>Ремонт внутридомовых инженерных систем горячего водоснабжения</t>
  </si>
  <si>
    <t>1976</t>
  </si>
  <si>
    <t>Панельные</t>
  </si>
  <si>
    <t>2010</t>
  </si>
  <si>
    <t>ИТОГО:</t>
  </si>
  <si>
    <t>1959</t>
  </si>
  <si>
    <t>1961</t>
  </si>
  <si>
    <t>1963</t>
  </si>
  <si>
    <t>1980</t>
  </si>
  <si>
    <t>1958</t>
  </si>
  <si>
    <t>1978</t>
  </si>
  <si>
    <t>2009</t>
  </si>
  <si>
    <t>Ремонт внутридомовых инженерных систем электроснабжения</t>
  </si>
  <si>
    <t>Ремонт фасада</t>
  </si>
  <si>
    <t>Городской округ Архангельской области «Город Коряжма»</t>
  </si>
  <si>
    <t>г. Коряжма, пр-кт. Имени М.В.Ломоносова, д. 7</t>
  </si>
  <si>
    <t>1972</t>
  </si>
  <si>
    <t>269</t>
  </si>
  <si>
    <t>г. Коряжма, пр-кт. Имени М.В.Ломоносова, д. 7Б</t>
  </si>
  <si>
    <t>237</t>
  </si>
  <si>
    <t>г. Коряжма, пр-кт. Имени М.В.Ломоносова, д. 9Б</t>
  </si>
  <si>
    <t>1971</t>
  </si>
  <si>
    <t>2008</t>
  </si>
  <si>
    <t>250</t>
  </si>
  <si>
    <t>г. Коряжма, пр-кт. Ленина, д. 20А</t>
  </si>
  <si>
    <t>1979</t>
  </si>
  <si>
    <t>149</t>
  </si>
  <si>
    <t>г. Коряжма, пр-кт. Ленина, д. 22А</t>
  </si>
  <si>
    <t>258</t>
  </si>
  <si>
    <t>1964</t>
  </si>
  <si>
    <t>1969</t>
  </si>
  <si>
    <t>296</t>
  </si>
  <si>
    <t>Ремонт подвальных помещений, относящихся к общему имуществу в многоквартирном доме</t>
  </si>
  <si>
    <t>1960</t>
  </si>
  <si>
    <t>171</t>
  </si>
  <si>
    <t>53</t>
  </si>
  <si>
    <t>55</t>
  </si>
  <si>
    <t>1986</t>
  </si>
  <si>
    <t>61</t>
  </si>
  <si>
    <t>65</t>
  </si>
  <si>
    <t>1977</t>
  </si>
  <si>
    <t>80</t>
  </si>
  <si>
    <t>31.12.2024</t>
  </si>
  <si>
    <t>86</t>
  </si>
  <si>
    <t>Резервный список</t>
  </si>
  <si>
    <t>31.12.2025</t>
  </si>
  <si>
    <t>г. Коряжма, ул. Набережная им Н.Островского, д. 3</t>
  </si>
  <si>
    <t>221</t>
  </si>
  <si>
    <t>103</t>
  </si>
  <si>
    <t>106</t>
  </si>
  <si>
    <t>1973</t>
  </si>
  <si>
    <t>Краткосрочный план на 2024 год (минимальный взнос)</t>
  </si>
  <si>
    <t>г. Коряжма, пр-кт. Ленина, д. 34</t>
  </si>
  <si>
    <t>г. Коряжма, ул. Архангельская, д. 11А</t>
  </si>
  <si>
    <t>265</t>
  </si>
  <si>
    <t>г. Коряжма, ул. Имени М.Х.Сафьяна, д. 17</t>
  </si>
  <si>
    <t>г. Коряжма, ул. Имени М.Х.Сафьяна, д. 19</t>
  </si>
  <si>
    <t>226</t>
  </si>
  <si>
    <t>г. Коряжма, ул. Набережная им Н.Островского, д. 11</t>
  </si>
  <si>
    <t>182</t>
  </si>
  <si>
    <t>г. Коряжма, ул. Набережная им Н.Островского, д. 44</t>
  </si>
  <si>
    <t>г. Коряжма, ул. Набережная им Н.Островского, д. 48</t>
  </si>
  <si>
    <t>г. Коряжма, ул. Пушкина, д. 2</t>
  </si>
  <si>
    <t>125</t>
  </si>
  <si>
    <t>г. Коряжма, ул. Пушкина, д. 4</t>
  </si>
  <si>
    <t>г. Коряжма, ул. Пушкина, д. 5</t>
  </si>
  <si>
    <t>г. Коряжма, ул. Имени М.Х.Сафьяна, д. 15</t>
  </si>
  <si>
    <t>286</t>
  </si>
  <si>
    <t>Краткосрочный план на 2025 год (минимальный взнос)</t>
  </si>
  <si>
    <t>г. Коряжма, пр-кт. Имени М.В.Ломоносова, д. 8</t>
  </si>
  <si>
    <t>231</t>
  </si>
  <si>
    <t>г. Коряжма, ул. Имени Дыбцына, д. 3</t>
  </si>
  <si>
    <t>г. Коряжма, ул. Имени М.Х.Сафьяна, д. 3</t>
  </si>
  <si>
    <t>г. Коряжма, ул. Космонавтов, д. 10</t>
  </si>
  <si>
    <t>147</t>
  </si>
  <si>
    <t>г. Коряжма, ул. Лермонтова, д. 5</t>
  </si>
  <si>
    <t>г. Коряжма, ул. Набережная им Н.Островского, д. 12</t>
  </si>
  <si>
    <t>г. Коряжма, ул. Театральная, д. 5</t>
  </si>
  <si>
    <t>г. Коряжма, ул. Театральная, д. 7</t>
  </si>
  <si>
    <t>г. Коряжма, ул. Театральная, д. 8</t>
  </si>
  <si>
    <t>г. Коряжма, ул. Архангельская, д. 5</t>
  </si>
  <si>
    <t>233</t>
  </si>
  <si>
    <t>5447.7</t>
  </si>
  <si>
    <t>6017.10</t>
  </si>
  <si>
    <t>г. Коряжма, ул.Пушкина, д. 8</t>
  </si>
  <si>
    <t>г. Коряжма, ул. Лермонтова, д. 17</t>
  </si>
  <si>
    <t>кирп./ шлакоблочные</t>
  </si>
  <si>
    <t>г. Коряжма, ул. Театральная, д. 15</t>
  </si>
  <si>
    <t>Приложение к постановлению администрации города</t>
  </si>
  <si>
    <t>от 30.11.2023                  №1921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</si>
</sst>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_ ;\-#,##0.00\ 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indexed="8"/>
      <name val="Arial"/>
    </font>
    <font>
      <sz val="9"/>
      <color indexed="8"/>
      <name val="Arial Narrow"/>
    </font>
    <font>
      <b/>
      <sz val="9"/>
      <color indexed="8"/>
      <name val="Arial Narrow"/>
    </font>
    <font>
      <b/>
      <i/>
      <sz val="12"/>
      <color indexed="10"/>
      <name val="Arial Narrow"/>
    </font>
    <font>
      <sz val="8"/>
      <color indexed="9"/>
      <name val="Tahoma"/>
    </font>
    <font>
      <b/>
      <sz val="14"/>
      <color theme="1"/>
      <name val="Calibri"/>
      <family val="2"/>
      <charset val="204"/>
      <scheme val="minor"/>
    </font>
    <font>
      <b/>
      <sz val="14"/>
      <color indexed="9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3"/>
      <color indexed="8"/>
      <name val="Arial Narrow"/>
      <family val="2"/>
      <charset val="204"/>
    </font>
    <font>
      <sz val="13"/>
      <color theme="1"/>
      <name val="Arial Narrow"/>
      <family val="2"/>
      <charset val="204"/>
    </font>
    <font>
      <sz val="13"/>
      <color theme="1"/>
      <name val="Calibri"/>
      <family val="2"/>
      <charset val="204"/>
      <scheme val="minor"/>
    </font>
    <font>
      <b/>
      <i/>
      <sz val="13"/>
      <color indexed="10"/>
      <name val="Arial Narrow"/>
      <family val="2"/>
      <charset val="204"/>
    </font>
    <font>
      <sz val="13"/>
      <color indexed="9"/>
      <name val="Tahoma"/>
      <family val="2"/>
      <charset val="204"/>
    </font>
    <font>
      <b/>
      <sz val="13"/>
      <color indexed="8"/>
      <name val="Arial Narrow"/>
      <family val="2"/>
      <charset val="204"/>
    </font>
    <font>
      <b/>
      <sz val="13"/>
      <color indexed="8"/>
      <name val="Arial"/>
      <family val="2"/>
      <charset val="204"/>
    </font>
    <font>
      <sz val="13"/>
      <name val="Arial Narrow"/>
      <family val="2"/>
      <charset val="204"/>
    </font>
    <font>
      <b/>
      <i/>
      <sz val="13"/>
      <color theme="1"/>
      <name val="Arial Narrow"/>
      <family val="2"/>
      <charset val="204"/>
    </font>
    <font>
      <sz val="13"/>
      <color theme="1"/>
      <name val="Tahoma"/>
      <family val="2"/>
      <charset val="204"/>
    </font>
    <font>
      <b/>
      <sz val="13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4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6">
    <xf numFmtId="0" fontId="0" fillId="0" borderId="0" xfId="0"/>
    <xf numFmtId="0" fontId="0" fillId="0" borderId="0" xfId="0" applyFill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/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164" fontId="26" fillId="0" borderId="10" xfId="0" applyNumberFormat="1" applyFont="1" applyFill="1" applyBorder="1" applyAlignment="1" applyProtection="1">
      <alignment horizontal="right" vertical="center" wrapText="1"/>
    </xf>
    <xf numFmtId="0" fontId="26" fillId="0" borderId="10" xfId="0" applyNumberFormat="1" applyFont="1" applyFill="1" applyBorder="1" applyAlignment="1" applyProtection="1">
      <alignment horizontal="left" vertical="center" wrapText="1"/>
    </xf>
    <xf numFmtId="164" fontId="26" fillId="0" borderId="10" xfId="0" applyNumberFormat="1" applyFont="1" applyFill="1" applyBorder="1" applyAlignment="1" applyProtection="1">
      <alignment horizontal="center" vertical="center" wrapText="1"/>
    </xf>
    <xf numFmtId="164" fontId="26" fillId="0" borderId="12" xfId="0" applyNumberFormat="1" applyFont="1" applyFill="1" applyBorder="1" applyAlignment="1" applyProtection="1">
      <alignment horizontal="center" vertical="center" wrapText="1"/>
    </xf>
    <xf numFmtId="164" fontId="26" fillId="0" borderId="12" xfId="0" applyNumberFormat="1" applyFont="1" applyFill="1" applyBorder="1" applyAlignment="1" applyProtection="1">
      <alignment horizontal="right" vertical="center" wrapText="1"/>
    </xf>
    <xf numFmtId="164" fontId="26" fillId="0" borderId="24" xfId="0" applyNumberFormat="1" applyFont="1" applyFill="1" applyBorder="1" applyAlignment="1" applyProtection="1">
      <alignment horizontal="right" vertical="center" wrapText="1"/>
    </xf>
    <xf numFmtId="164" fontId="26" fillId="0" borderId="24" xfId="0" applyNumberFormat="1" applyFont="1" applyFill="1" applyBorder="1" applyAlignment="1" applyProtection="1">
      <alignment horizontal="center" vertical="center" wrapText="1"/>
    </xf>
    <xf numFmtId="14" fontId="26" fillId="0" borderId="24" xfId="0" applyNumberFormat="1" applyFont="1" applyFill="1" applyBorder="1" applyAlignment="1" applyProtection="1">
      <alignment horizontal="center" vertical="center" wrapText="1"/>
    </xf>
    <xf numFmtId="0" fontId="28" fillId="0" borderId="24" xfId="0" applyFont="1" applyFill="1" applyBorder="1"/>
    <xf numFmtId="164" fontId="28" fillId="0" borderId="24" xfId="0" applyNumberFormat="1" applyFont="1" applyFill="1" applyBorder="1"/>
    <xf numFmtId="14" fontId="26" fillId="0" borderId="1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/>
    <xf numFmtId="0" fontId="26" fillId="0" borderId="12" xfId="0" applyNumberFormat="1" applyFont="1" applyFill="1" applyBorder="1" applyAlignment="1" applyProtection="1">
      <alignment vertical="center" wrapText="1"/>
    </xf>
    <xf numFmtId="0" fontId="26" fillId="0" borderId="14" xfId="0" applyNumberFormat="1" applyFont="1" applyFill="1" applyBorder="1" applyAlignment="1" applyProtection="1">
      <alignment vertical="center" wrapText="1"/>
    </xf>
    <xf numFmtId="0" fontId="28" fillId="0" borderId="0" xfId="0" applyFont="1" applyFill="1" applyBorder="1"/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textRotation="90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center" vertical="center" wrapText="1"/>
    </xf>
    <xf numFmtId="2" fontId="27" fillId="0" borderId="32" xfId="0" applyNumberFormat="1" applyFont="1" applyFill="1" applyBorder="1" applyAlignment="1">
      <alignment horizontal="right"/>
    </xf>
    <xf numFmtId="0" fontId="27" fillId="0" borderId="32" xfId="0" applyNumberFormat="1" applyFont="1" applyFill="1" applyBorder="1" applyAlignment="1"/>
    <xf numFmtId="0" fontId="27" fillId="0" borderId="32" xfId="0" applyFont="1" applyFill="1" applyBorder="1" applyAlignment="1"/>
    <xf numFmtId="0" fontId="28" fillId="0" borderId="32" xfId="0" applyFont="1" applyFill="1" applyBorder="1"/>
    <xf numFmtId="14" fontId="26" fillId="0" borderId="12" xfId="0" applyNumberFormat="1" applyFont="1" applyFill="1" applyBorder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right" vertical="center" wrapText="1"/>
    </xf>
    <xf numFmtId="164" fontId="26" fillId="0" borderId="28" xfId="0" applyNumberFormat="1" applyFont="1" applyFill="1" applyBorder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8" xfId="0" applyNumberFormat="1" applyFont="1" applyFill="1" applyBorder="1" applyAlignment="1" applyProtection="1">
      <alignment horizontal="right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0" fontId="26" fillId="0" borderId="24" xfId="0" applyNumberFormat="1" applyFont="1" applyFill="1" applyBorder="1" applyAlignment="1" applyProtection="1">
      <alignment horizontal="center" vertical="center" wrapText="1"/>
    </xf>
    <xf numFmtId="0" fontId="27" fillId="0" borderId="32" xfId="0" applyNumberFormat="1" applyFont="1" applyFill="1" applyBorder="1" applyAlignment="1">
      <alignment horizontal="right"/>
    </xf>
    <xf numFmtId="0" fontId="27" fillId="0" borderId="32" xfId="0" applyNumberFormat="1" applyFont="1" applyFill="1" applyBorder="1" applyAlignment="1">
      <alignment horizontal="center"/>
    </xf>
    <xf numFmtId="164" fontId="33" fillId="0" borderId="10" xfId="0" applyNumberFormat="1" applyFont="1" applyFill="1" applyBorder="1" applyAlignment="1" applyProtection="1">
      <alignment horizontal="right"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left" vertical="center" wrapText="1"/>
    </xf>
    <xf numFmtId="0" fontId="27" fillId="0" borderId="21" xfId="0" applyNumberFormat="1" applyFont="1" applyFill="1" applyBorder="1" applyAlignment="1" applyProtection="1">
      <alignment horizontal="center" vertical="center" wrapText="1"/>
    </xf>
    <xf numFmtId="164" fontId="27" fillId="0" borderId="10" xfId="0" applyNumberFormat="1" applyFont="1" applyFill="1" applyBorder="1" applyAlignment="1" applyProtection="1">
      <alignment horizontal="right" vertical="center" wrapText="1"/>
    </xf>
    <xf numFmtId="164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27" fillId="0" borderId="24" xfId="0" applyNumberFormat="1" applyFont="1" applyFill="1" applyBorder="1" applyAlignment="1" applyProtection="1">
      <alignment horizontal="center" vertical="center" wrapText="1"/>
    </xf>
    <xf numFmtId="0" fontId="27" fillId="0" borderId="20" xfId="0" applyNumberFormat="1" applyFont="1" applyFill="1" applyBorder="1" applyAlignment="1" applyProtection="1">
      <alignment horizontal="left" vertical="center" wrapText="1"/>
    </xf>
    <xf numFmtId="0" fontId="27" fillId="0" borderId="21" xfId="0" applyNumberFormat="1" applyFont="1" applyFill="1" applyBorder="1" applyAlignment="1" applyProtection="1">
      <alignment horizontal="left" vertical="center" wrapText="1"/>
    </xf>
    <xf numFmtId="14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vertical="center" wrapText="1"/>
    </xf>
    <xf numFmtId="0" fontId="27" fillId="0" borderId="14" xfId="0" applyNumberFormat="1" applyFont="1" applyFill="1" applyBorder="1" applyAlignment="1" applyProtection="1">
      <alignment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24" xfId="0" applyNumberFormat="1" applyFont="1" applyFill="1" applyBorder="1" applyAlignment="1" applyProtection="1">
      <alignment vertical="center" wrapText="1"/>
    </xf>
    <xf numFmtId="164" fontId="27" fillId="0" borderId="12" xfId="0" applyNumberFormat="1" applyFont="1" applyFill="1" applyBorder="1" applyAlignment="1" applyProtection="1">
      <alignment horizontal="right" vertical="center" wrapText="1"/>
    </xf>
    <xf numFmtId="0" fontId="27" fillId="0" borderId="24" xfId="0" applyNumberFormat="1" applyFont="1" applyFill="1" applyBorder="1" applyAlignment="1" applyProtection="1">
      <alignment horizontal="left" vertical="center" wrapText="1"/>
    </xf>
    <xf numFmtId="0" fontId="27" fillId="0" borderId="28" xfId="0" applyNumberFormat="1" applyFont="1" applyFill="1" applyBorder="1" applyAlignment="1" applyProtection="1">
      <alignment horizontal="center" vertical="center" wrapText="1"/>
    </xf>
    <xf numFmtId="164" fontId="27" fillId="0" borderId="24" xfId="0" applyNumberFormat="1" applyFont="1" applyFill="1" applyBorder="1" applyAlignment="1" applyProtection="1">
      <alignment horizontal="right" vertical="center" wrapText="1"/>
    </xf>
    <xf numFmtId="0" fontId="0" fillId="0" borderId="24" xfId="0" applyFont="1" applyFill="1" applyBorder="1"/>
    <xf numFmtId="0" fontId="27" fillId="0" borderId="19" xfId="0" applyNumberFormat="1" applyFont="1" applyFill="1" applyBorder="1" applyAlignment="1" applyProtection="1">
      <alignment horizontal="center" vertical="center" wrapText="1"/>
    </xf>
    <xf numFmtId="164" fontId="27" fillId="0" borderId="13" xfId="0" applyNumberFormat="1" applyFont="1" applyFill="1" applyBorder="1" applyAlignment="1" applyProtection="1">
      <alignment horizontal="right" vertical="center" wrapText="1"/>
    </xf>
    <xf numFmtId="165" fontId="27" fillId="0" borderId="10" xfId="0" applyNumberFormat="1" applyFont="1" applyFill="1" applyBorder="1" applyAlignment="1" applyProtection="1">
      <alignment horizontal="right" vertical="center" wrapText="1"/>
    </xf>
    <xf numFmtId="165" fontId="27" fillId="0" borderId="10" xfId="0" applyNumberFormat="1" applyFont="1" applyFill="1" applyBorder="1" applyAlignment="1" applyProtection="1">
      <alignment horizontal="center" vertical="center" wrapText="1"/>
    </xf>
    <xf numFmtId="164" fontId="27" fillId="0" borderId="12" xfId="0" applyNumberFormat="1" applyFont="1" applyFill="1" applyBorder="1" applyAlignment="1" applyProtection="1">
      <alignment horizontal="center" vertical="center" wrapText="1"/>
    </xf>
    <xf numFmtId="164" fontId="27" fillId="0" borderId="24" xfId="0" applyNumberFormat="1" applyFont="1" applyFill="1" applyBorder="1" applyAlignment="1" applyProtection="1">
      <alignment horizontal="center" vertical="center" wrapText="1"/>
    </xf>
    <xf numFmtId="14" fontId="27" fillId="0" borderId="24" xfId="0" applyNumberFormat="1" applyFont="1" applyFill="1" applyBorder="1" applyAlignment="1" applyProtection="1">
      <alignment horizontal="center" vertical="center" wrapText="1"/>
    </xf>
    <xf numFmtId="0" fontId="27" fillId="0" borderId="29" xfId="0" applyNumberFormat="1" applyFont="1" applyFill="1" applyBorder="1" applyAlignment="1" applyProtection="1">
      <alignment horizontal="center" vertical="center" wrapText="1"/>
    </xf>
    <xf numFmtId="0" fontId="27" fillId="0" borderId="32" xfId="0" applyNumberFormat="1" applyFont="1" applyFill="1" applyBorder="1" applyAlignment="1" applyProtection="1">
      <alignment horizontal="left" vertical="center" wrapText="1"/>
    </xf>
    <xf numFmtId="164" fontId="27" fillId="0" borderId="32" xfId="0" applyNumberFormat="1" applyFont="1" applyFill="1" applyBorder="1" applyAlignment="1" applyProtection="1">
      <alignment horizontal="center" vertical="center" wrapText="1"/>
    </xf>
    <xf numFmtId="14" fontId="27" fillId="0" borderId="32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/>
    <xf numFmtId="0" fontId="35" fillId="0" borderId="0" xfId="0" applyNumberFormat="1" applyFont="1" applyFill="1" applyBorder="1" applyAlignment="1" applyProtection="1">
      <alignment horizontal="left" vertical="top" wrapText="1"/>
    </xf>
    <xf numFmtId="0" fontId="36" fillId="0" borderId="20" xfId="0" applyNumberFormat="1" applyFont="1" applyFill="1" applyBorder="1" applyAlignment="1" applyProtection="1">
      <alignment horizontal="left" vertical="center" wrapText="1"/>
    </xf>
    <xf numFmtId="0" fontId="36" fillId="0" borderId="22" xfId="0" applyNumberFormat="1" applyFont="1" applyFill="1" applyBorder="1" applyAlignment="1" applyProtection="1">
      <alignment horizontal="left" vertical="center" wrapText="1"/>
    </xf>
    <xf numFmtId="0" fontId="36" fillId="0" borderId="21" xfId="0" applyNumberFormat="1" applyFont="1" applyFill="1" applyBorder="1" applyAlignment="1" applyProtection="1">
      <alignment horizontal="left" vertical="center" wrapText="1"/>
    </xf>
    <xf numFmtId="0" fontId="27" fillId="0" borderId="20" xfId="0" applyNumberFormat="1" applyFont="1" applyFill="1" applyBorder="1" applyAlignment="1" applyProtection="1">
      <alignment horizontal="left" vertical="center" wrapText="1"/>
    </xf>
    <xf numFmtId="0" fontId="27" fillId="0" borderId="21" xfId="0" applyNumberFormat="1" applyFont="1" applyFill="1" applyBorder="1" applyAlignment="1" applyProtection="1">
      <alignment horizontal="left" vertical="center" wrapText="1"/>
    </xf>
    <xf numFmtId="0" fontId="27" fillId="0" borderId="20" xfId="0" applyNumberFormat="1" applyFont="1" applyFill="1" applyBorder="1" applyAlignment="1" applyProtection="1">
      <alignment horizontal="center" vertical="center" wrapText="1"/>
    </xf>
    <xf numFmtId="0" fontId="27" fillId="0" borderId="21" xfId="0" applyNumberFormat="1" applyFont="1" applyFill="1" applyBorder="1" applyAlignment="1" applyProtection="1">
      <alignment horizontal="center" vertical="center" wrapText="1"/>
    </xf>
    <xf numFmtId="0" fontId="27" fillId="0" borderId="22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27" fillId="0" borderId="14" xfId="0" applyNumberFormat="1" applyFont="1" applyFill="1" applyBorder="1" applyAlignment="1" applyProtection="1">
      <alignment horizontal="left" vertical="center" wrapText="1"/>
    </xf>
    <xf numFmtId="0" fontId="27" fillId="0" borderId="13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horizontal="left" vertical="center" wrapText="1"/>
    </xf>
    <xf numFmtId="0" fontId="27" fillId="0" borderId="24" xfId="0" applyNumberFormat="1" applyFont="1" applyFill="1" applyBorder="1" applyAlignment="1" applyProtection="1">
      <alignment horizontal="center" vertical="center" wrapText="1"/>
    </xf>
    <xf numFmtId="0" fontId="27" fillId="0" borderId="30" xfId="0" applyNumberFormat="1" applyFont="1" applyFill="1" applyBorder="1" applyAlignment="1" applyProtection="1">
      <alignment horizontal="center" vertical="center" wrapText="1"/>
    </xf>
    <xf numFmtId="0" fontId="27" fillId="0" borderId="31" xfId="0" applyNumberFormat="1" applyFont="1" applyFill="1" applyBorder="1" applyAlignment="1" applyProtection="1">
      <alignment horizontal="center" vertical="center" wrapText="1"/>
    </xf>
    <xf numFmtId="0" fontId="27" fillId="0" borderId="15" xfId="0" applyNumberFormat="1" applyFont="1" applyFill="1" applyBorder="1" applyAlignment="1" applyProtection="1">
      <alignment horizontal="left" vertical="center" wrapText="1"/>
    </xf>
    <xf numFmtId="0" fontId="27" fillId="0" borderId="17" xfId="0" applyNumberFormat="1" applyFont="1" applyFill="1" applyBorder="1" applyAlignment="1" applyProtection="1">
      <alignment horizontal="left" vertical="center" wrapText="1"/>
    </xf>
    <xf numFmtId="0" fontId="27" fillId="0" borderId="15" xfId="0" applyNumberFormat="1" applyFont="1" applyFill="1" applyBorder="1" applyAlignment="1" applyProtection="1">
      <alignment horizontal="center" vertical="center" wrapText="1"/>
    </xf>
    <xf numFmtId="0" fontId="27" fillId="0" borderId="17" xfId="0" applyNumberFormat="1" applyFont="1" applyFill="1" applyBorder="1" applyAlignment="1" applyProtection="1">
      <alignment horizontal="center" vertical="center" wrapText="1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0" fontId="32" fillId="0" borderId="0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left" vertical="top" wrapText="1"/>
    </xf>
    <xf numFmtId="0" fontId="31" fillId="0" borderId="20" xfId="0" applyNumberFormat="1" applyFont="1" applyFill="1" applyBorder="1" applyAlignment="1" applyProtection="1">
      <alignment horizontal="left" vertical="center" wrapText="1"/>
    </xf>
    <xf numFmtId="0" fontId="31" fillId="0" borderId="22" xfId="0" applyNumberFormat="1" applyFont="1" applyFill="1" applyBorder="1" applyAlignment="1" applyProtection="1">
      <alignment horizontal="left" vertical="center" wrapText="1"/>
    </xf>
    <xf numFmtId="0" fontId="31" fillId="0" borderId="21" xfId="0" applyNumberFormat="1" applyFont="1" applyFill="1" applyBorder="1" applyAlignment="1" applyProtection="1">
      <alignment horizontal="left" vertical="center" wrapText="1"/>
    </xf>
    <xf numFmtId="0" fontId="27" fillId="0" borderId="27" xfId="0" applyNumberFormat="1" applyFont="1" applyFill="1" applyBorder="1" applyAlignment="1" applyProtection="1">
      <alignment horizontal="center" vertical="center" wrapText="1"/>
    </xf>
    <xf numFmtId="0" fontId="27" fillId="0" borderId="28" xfId="0" applyNumberFormat="1" applyFont="1" applyFill="1" applyBorder="1" applyAlignment="1" applyProtection="1">
      <alignment horizontal="center" vertical="center" wrapText="1"/>
    </xf>
    <xf numFmtId="0" fontId="27" fillId="0" borderId="18" xfId="0" applyNumberFormat="1" applyFont="1" applyFill="1" applyBorder="1" applyAlignment="1" applyProtection="1">
      <alignment horizontal="left" vertical="center" wrapText="1"/>
    </xf>
    <xf numFmtId="0" fontId="27" fillId="0" borderId="19" xfId="0" applyNumberFormat="1" applyFont="1" applyFill="1" applyBorder="1" applyAlignment="1" applyProtection="1">
      <alignment horizontal="left" vertical="center" wrapText="1"/>
    </xf>
    <xf numFmtId="0" fontId="27" fillId="0" borderId="18" xfId="0" applyNumberFormat="1" applyFont="1" applyFill="1" applyBorder="1" applyAlignment="1" applyProtection="1">
      <alignment horizontal="center" vertical="center" wrapText="1"/>
    </xf>
    <xf numFmtId="0" fontId="27" fillId="0" borderId="19" xfId="0" applyNumberFormat="1" applyFont="1" applyFill="1" applyBorder="1" applyAlignment="1" applyProtection="1">
      <alignment horizontal="center" vertical="center" wrapText="1"/>
    </xf>
    <xf numFmtId="0" fontId="27" fillId="0" borderId="24" xfId="0" applyNumberFormat="1" applyFont="1" applyFill="1" applyBorder="1" applyAlignment="1" applyProtection="1">
      <alignment horizontal="left" vertical="center" wrapText="1"/>
    </xf>
    <xf numFmtId="0" fontId="26" fillId="0" borderId="20" xfId="0" applyNumberFormat="1" applyFont="1" applyFill="1" applyBorder="1" applyAlignment="1" applyProtection="1">
      <alignment horizontal="left" vertical="center" wrapText="1"/>
    </xf>
    <xf numFmtId="0" fontId="26" fillId="0" borderId="22" xfId="0" applyNumberFormat="1" applyFont="1" applyFill="1" applyBorder="1" applyAlignment="1" applyProtection="1">
      <alignment horizontal="left" vertical="center" wrapText="1"/>
    </xf>
    <xf numFmtId="0" fontId="26" fillId="0" borderId="21" xfId="0" applyNumberFormat="1" applyFont="1" applyFill="1" applyBorder="1" applyAlignment="1" applyProtection="1">
      <alignment horizontal="left" vertical="center" wrapText="1"/>
    </xf>
    <xf numFmtId="0" fontId="25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left" vertical="top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0" fontId="19" fillId="0" borderId="12" xfId="0" applyNumberFormat="1" applyFont="1" applyFill="1" applyBorder="1" applyAlignment="1" applyProtection="1">
      <alignment horizontal="center" vertical="center" textRotation="90" wrapText="1"/>
    </xf>
    <xf numFmtId="0" fontId="19" fillId="0" borderId="14" xfId="0" applyNumberFormat="1" applyFont="1" applyFill="1" applyBorder="1" applyAlignment="1" applyProtection="1">
      <alignment horizontal="center" vertical="center" textRotation="90" wrapText="1"/>
    </xf>
    <xf numFmtId="0" fontId="19" fillId="0" borderId="13" xfId="0" applyNumberFormat="1" applyFont="1" applyFill="1" applyBorder="1" applyAlignment="1" applyProtection="1">
      <alignment horizontal="center" vertical="center" textRotation="90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8" xfId="0" applyNumberFormat="1" applyFont="1" applyFill="1" applyBorder="1" applyAlignment="1" applyProtection="1">
      <alignment horizontal="center" vertical="center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textRotation="90" wrapText="1"/>
    </xf>
    <xf numFmtId="0" fontId="19" fillId="0" borderId="15" xfId="0" applyNumberFormat="1" applyFont="1" applyFill="1" applyBorder="1" applyAlignment="1" applyProtection="1">
      <alignment horizontal="center" vertical="center" textRotation="90" wrapText="1"/>
    </xf>
    <xf numFmtId="0" fontId="19" fillId="0" borderId="16" xfId="0" applyNumberFormat="1" applyFont="1" applyFill="1" applyBorder="1" applyAlignment="1" applyProtection="1">
      <alignment horizontal="center" vertical="center" textRotation="90" wrapText="1"/>
    </xf>
    <xf numFmtId="0" fontId="19" fillId="0" borderId="18" xfId="0" applyNumberFormat="1" applyFont="1" applyFill="1" applyBorder="1" applyAlignment="1" applyProtection="1">
      <alignment horizontal="center" vertical="center" textRotation="90" wrapText="1"/>
    </xf>
    <xf numFmtId="0" fontId="20" fillId="0" borderId="25" xfId="0" applyNumberFormat="1" applyFont="1" applyFill="1" applyBorder="1" applyAlignment="1" applyProtection="1">
      <alignment horizontal="center" vertical="center" wrapText="1"/>
    </xf>
    <xf numFmtId="0" fontId="20" fillId="0" borderId="26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left" vertical="center" wrapText="1"/>
    </xf>
    <xf numFmtId="0" fontId="37" fillId="0" borderId="20" xfId="0" applyNumberFormat="1" applyFont="1" applyFill="1" applyBorder="1" applyAlignment="1" applyProtection="1">
      <alignment horizontal="left" vertical="center" wrapText="1"/>
    </xf>
    <xf numFmtId="0" fontId="37" fillId="0" borderId="22" xfId="0" applyNumberFormat="1" applyFont="1" applyFill="1" applyBorder="1" applyAlignment="1" applyProtection="1">
      <alignment horizontal="left" vertical="center" wrapText="1"/>
    </xf>
    <xf numFmtId="0" fontId="37" fillId="0" borderId="21" xfId="0" applyNumberFormat="1" applyFont="1" applyFill="1" applyBorder="1" applyAlignment="1" applyProtection="1">
      <alignment horizontal="left" vertical="center" wrapText="1"/>
    </xf>
    <xf numFmtId="0" fontId="27" fillId="0" borderId="32" xfId="0" applyNumberFormat="1" applyFont="1" applyFill="1" applyBorder="1" applyAlignment="1">
      <alignment horizontal="right"/>
    </xf>
    <xf numFmtId="0" fontId="27" fillId="0" borderId="32" xfId="0" applyNumberFormat="1" applyFont="1" applyFill="1" applyBorder="1" applyAlignment="1">
      <alignment horizontal="center"/>
    </xf>
    <xf numFmtId="0" fontId="26" fillId="0" borderId="20" xfId="0" applyNumberFormat="1" applyFont="1" applyFill="1" applyBorder="1" applyAlignment="1" applyProtection="1">
      <alignment horizontal="center" vertical="center" wrapText="1"/>
    </xf>
    <xf numFmtId="0" fontId="26" fillId="0" borderId="21" xfId="0" applyNumberFormat="1" applyFont="1" applyFill="1" applyBorder="1" applyAlignment="1" applyProtection="1">
      <alignment horizontal="center" vertical="center" wrapText="1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6" fillId="0" borderId="17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left" vertical="center" wrapText="1"/>
    </xf>
    <xf numFmtId="0" fontId="26" fillId="0" borderId="14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tabSelected="1" view="pageBreakPreview" topLeftCell="A4" zoomScale="50" zoomScaleNormal="85" zoomScaleSheetLayoutView="50" workbookViewId="0">
      <selection activeCell="B43" sqref="B43"/>
    </sheetView>
  </sheetViews>
  <sheetFormatPr defaultColWidth="9.109375" defaultRowHeight="14.4" x14ac:dyDescent="0.3"/>
  <cols>
    <col min="1" max="1" width="5.5546875" style="1" customWidth="1"/>
    <col min="2" max="2" width="37.44140625" style="1" customWidth="1"/>
    <col min="3" max="3" width="7.109375" style="1" customWidth="1"/>
    <col min="4" max="4" width="6.6640625" style="1" customWidth="1"/>
    <col min="5" max="5" width="16.5546875" style="1" customWidth="1"/>
    <col min="6" max="6" width="7.109375" style="1" customWidth="1"/>
    <col min="7" max="7" width="4.5546875" style="1" customWidth="1"/>
    <col min="8" max="8" width="1" style="1" customWidth="1"/>
    <col min="9" max="9" width="3" style="1" customWidth="1"/>
    <col min="10" max="12" width="12.6640625" style="1" customWidth="1"/>
    <col min="13" max="13" width="7.88671875" style="1" customWidth="1"/>
    <col min="14" max="14" width="21.5546875" style="1" customWidth="1"/>
    <col min="15" max="15" width="12.6640625" style="1" hidden="1" customWidth="1"/>
    <col min="16" max="16" width="14.109375" style="1" hidden="1" customWidth="1"/>
    <col min="17" max="17" width="11.6640625" style="1" hidden="1" customWidth="1"/>
    <col min="18" max="18" width="18.88671875" style="1" customWidth="1"/>
    <col min="19" max="19" width="9.88671875" style="1" customWidth="1"/>
    <col min="20" max="20" width="62.6640625" style="1" customWidth="1"/>
    <col min="21" max="23" width="12.6640625" style="1" customWidth="1"/>
    <col min="24" max="16384" width="9.109375" style="1"/>
  </cols>
  <sheetData>
    <row r="1" spans="1:23" ht="18" x14ac:dyDescent="0.35"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77" t="s">
        <v>147</v>
      </c>
      <c r="U1" s="3"/>
    </row>
    <row r="2" spans="1:23" ht="18.75" customHeight="1" x14ac:dyDescent="0.35"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 t="s">
        <v>148</v>
      </c>
      <c r="U2" s="3"/>
      <c r="V2" s="3"/>
      <c r="W2" s="3"/>
    </row>
    <row r="3" spans="1:23" ht="18" x14ac:dyDescent="0.35">
      <c r="I3" s="3"/>
      <c r="J3" s="3"/>
      <c r="K3" s="3"/>
      <c r="L3" s="3"/>
      <c r="M3" s="3"/>
      <c r="N3" s="3"/>
      <c r="O3" s="3"/>
      <c r="P3" s="3"/>
      <c r="Q3" s="3"/>
      <c r="R3" s="155"/>
      <c r="S3" s="155"/>
      <c r="T3" s="155"/>
      <c r="U3" s="155"/>
      <c r="V3" s="155"/>
      <c r="W3" s="155"/>
    </row>
    <row r="4" spans="1:23" ht="14.25" customHeight="1" x14ac:dyDescent="0.3">
      <c r="A4" s="118" t="s">
        <v>0</v>
      </c>
      <c r="B4" s="119"/>
      <c r="C4" s="119"/>
      <c r="D4" s="119"/>
      <c r="E4" s="119"/>
      <c r="F4" s="119"/>
      <c r="G4" s="119"/>
      <c r="H4" s="119"/>
      <c r="I4" s="120" t="s">
        <v>1</v>
      </c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</row>
    <row r="5" spans="1:23" ht="8.6999999999999993" customHeight="1" x14ac:dyDescent="0.3">
      <c r="A5" s="121" t="s">
        <v>1</v>
      </c>
      <c r="B5" s="121"/>
      <c r="C5" s="121"/>
      <c r="D5" s="121"/>
      <c r="E5" s="121"/>
      <c r="F5" s="121"/>
      <c r="G5" s="121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</row>
    <row r="6" spans="1:23" ht="16.95" customHeight="1" x14ac:dyDescent="0.3">
      <c r="A6" s="122" t="s">
        <v>2</v>
      </c>
      <c r="B6" s="125" t="s">
        <v>3</v>
      </c>
      <c r="C6" s="128" t="s">
        <v>4</v>
      </c>
      <c r="D6" s="129"/>
      <c r="E6" s="132" t="s">
        <v>5</v>
      </c>
      <c r="F6" s="132"/>
      <c r="G6" s="133" t="s">
        <v>6</v>
      </c>
      <c r="H6" s="133" t="s">
        <v>7</v>
      </c>
      <c r="I6" s="133"/>
      <c r="J6" s="133" t="s">
        <v>8</v>
      </c>
      <c r="K6" s="132" t="s">
        <v>9</v>
      </c>
      <c r="L6" s="132"/>
      <c r="M6" s="133" t="s">
        <v>10</v>
      </c>
      <c r="N6" s="132" t="s">
        <v>11</v>
      </c>
      <c r="O6" s="132"/>
      <c r="P6" s="132"/>
      <c r="Q6" s="132"/>
      <c r="R6" s="132"/>
      <c r="S6" s="132"/>
      <c r="T6" s="132" t="s">
        <v>12</v>
      </c>
      <c r="U6" s="133" t="s">
        <v>13</v>
      </c>
      <c r="V6" s="133" t="s">
        <v>14</v>
      </c>
      <c r="W6" s="133" t="s">
        <v>15</v>
      </c>
    </row>
    <row r="7" spans="1:23" ht="5.7" customHeight="1" x14ac:dyDescent="0.3">
      <c r="A7" s="123"/>
      <c r="B7" s="126"/>
      <c r="C7" s="130"/>
      <c r="D7" s="131"/>
      <c r="E7" s="132"/>
      <c r="F7" s="132"/>
      <c r="G7" s="133"/>
      <c r="H7" s="133"/>
      <c r="I7" s="133"/>
      <c r="J7" s="133"/>
      <c r="K7" s="132"/>
      <c r="L7" s="132"/>
      <c r="M7" s="133"/>
      <c r="N7" s="133" t="s">
        <v>16</v>
      </c>
      <c r="O7" s="132" t="s">
        <v>17</v>
      </c>
      <c r="P7" s="132"/>
      <c r="Q7" s="132"/>
      <c r="R7" s="132"/>
      <c r="S7" s="132"/>
      <c r="T7" s="132"/>
      <c r="U7" s="133"/>
      <c r="V7" s="133"/>
      <c r="W7" s="133"/>
    </row>
    <row r="8" spans="1:23" ht="14.25" customHeight="1" x14ac:dyDescent="0.3">
      <c r="A8" s="123"/>
      <c r="B8" s="126"/>
      <c r="C8" s="122" t="s">
        <v>18</v>
      </c>
      <c r="D8" s="134" t="s">
        <v>19</v>
      </c>
      <c r="E8" s="132"/>
      <c r="F8" s="132"/>
      <c r="G8" s="133"/>
      <c r="H8" s="133"/>
      <c r="I8" s="133"/>
      <c r="J8" s="133"/>
      <c r="K8" s="133" t="s">
        <v>16</v>
      </c>
      <c r="L8" s="133" t="s">
        <v>20</v>
      </c>
      <c r="M8" s="133"/>
      <c r="N8" s="133"/>
      <c r="O8" s="132"/>
      <c r="P8" s="132"/>
      <c r="Q8" s="132"/>
      <c r="R8" s="132"/>
      <c r="S8" s="132"/>
      <c r="T8" s="132"/>
      <c r="U8" s="133"/>
      <c r="V8" s="133"/>
      <c r="W8" s="133"/>
    </row>
    <row r="9" spans="1:23" ht="107.7" customHeight="1" x14ac:dyDescent="0.3">
      <c r="A9" s="123"/>
      <c r="B9" s="126"/>
      <c r="C9" s="123"/>
      <c r="D9" s="135"/>
      <c r="E9" s="132"/>
      <c r="F9" s="132"/>
      <c r="G9" s="133"/>
      <c r="H9" s="133"/>
      <c r="I9" s="133"/>
      <c r="J9" s="133"/>
      <c r="K9" s="133"/>
      <c r="L9" s="133"/>
      <c r="M9" s="133"/>
      <c r="N9" s="133"/>
      <c r="O9" s="22" t="s">
        <v>21</v>
      </c>
      <c r="P9" s="22" t="s">
        <v>22</v>
      </c>
      <c r="Q9" s="22" t="s">
        <v>23</v>
      </c>
      <c r="R9" s="22" t="s">
        <v>24</v>
      </c>
      <c r="S9" s="22" t="s">
        <v>25</v>
      </c>
      <c r="T9" s="132"/>
      <c r="U9" s="133"/>
      <c r="V9" s="133"/>
      <c r="W9" s="133"/>
    </row>
    <row r="10" spans="1:23" ht="14.25" customHeight="1" x14ac:dyDescent="0.3">
      <c r="A10" s="124"/>
      <c r="B10" s="127"/>
      <c r="C10" s="124"/>
      <c r="D10" s="136"/>
      <c r="E10" s="132"/>
      <c r="F10" s="132"/>
      <c r="G10" s="133"/>
      <c r="H10" s="133"/>
      <c r="I10" s="133"/>
      <c r="J10" s="21" t="s">
        <v>26</v>
      </c>
      <c r="K10" s="21" t="s">
        <v>26</v>
      </c>
      <c r="L10" s="21" t="s">
        <v>26</v>
      </c>
      <c r="M10" s="21" t="s">
        <v>27</v>
      </c>
      <c r="N10" s="21" t="s">
        <v>28</v>
      </c>
      <c r="O10" s="21" t="s">
        <v>28</v>
      </c>
      <c r="P10" s="21" t="s">
        <v>28</v>
      </c>
      <c r="Q10" s="21" t="s">
        <v>28</v>
      </c>
      <c r="R10" s="21" t="s">
        <v>28</v>
      </c>
      <c r="S10" s="21" t="s">
        <v>28</v>
      </c>
      <c r="T10" s="132"/>
      <c r="U10" s="21" t="s">
        <v>29</v>
      </c>
      <c r="V10" s="21" t="s">
        <v>29</v>
      </c>
      <c r="W10" s="133"/>
    </row>
    <row r="11" spans="1:23" ht="14.25" customHeight="1" x14ac:dyDescent="0.25">
      <c r="A11" s="2" t="s">
        <v>30</v>
      </c>
      <c r="B11" s="2" t="s">
        <v>31</v>
      </c>
      <c r="C11" s="2" t="s">
        <v>32</v>
      </c>
      <c r="D11" s="2" t="s">
        <v>33</v>
      </c>
      <c r="E11" s="137" t="s">
        <v>34</v>
      </c>
      <c r="F11" s="138"/>
      <c r="G11" s="4" t="s">
        <v>35</v>
      </c>
      <c r="H11" s="139" t="s">
        <v>36</v>
      </c>
      <c r="I11" s="140"/>
      <c r="J11" s="4" t="s">
        <v>37</v>
      </c>
      <c r="K11" s="4" t="s">
        <v>38</v>
      </c>
      <c r="L11" s="4" t="s">
        <v>39</v>
      </c>
      <c r="M11" s="4" t="s">
        <v>40</v>
      </c>
      <c r="N11" s="4" t="s">
        <v>41</v>
      </c>
      <c r="O11" s="4" t="s">
        <v>42</v>
      </c>
      <c r="P11" s="4" t="s">
        <v>43</v>
      </c>
      <c r="Q11" s="4" t="s">
        <v>44</v>
      </c>
      <c r="R11" s="4" t="s">
        <v>45</v>
      </c>
      <c r="S11" s="4" t="s">
        <v>46</v>
      </c>
      <c r="T11" s="4" t="s">
        <v>47</v>
      </c>
      <c r="U11" s="4" t="s">
        <v>48</v>
      </c>
      <c r="V11" s="4" t="s">
        <v>49</v>
      </c>
      <c r="W11" s="4" t="s">
        <v>50</v>
      </c>
    </row>
    <row r="12" spans="1:23" ht="8.6999999999999993" customHeight="1" x14ac:dyDescent="0.25">
      <c r="A12" s="121" t="s">
        <v>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</row>
    <row r="13" spans="1:23" ht="14.25" customHeight="1" x14ac:dyDescent="0.3">
      <c r="A13" s="141" t="s">
        <v>51</v>
      </c>
      <c r="B13" s="141"/>
      <c r="C13" s="141"/>
      <c r="D13" s="141"/>
      <c r="E13" s="141"/>
      <c r="F13" s="121" t="s">
        <v>1</v>
      </c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</row>
    <row r="14" spans="1:23" ht="8.6999999999999993" customHeight="1" x14ac:dyDescent="0.25">
      <c r="A14" s="121" t="s">
        <v>1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</row>
    <row r="15" spans="1:23" ht="14.25" customHeight="1" x14ac:dyDescent="0.3">
      <c r="A15" s="142" t="s">
        <v>73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4"/>
    </row>
    <row r="16" spans="1:23" ht="33.6" x14ac:dyDescent="0.3">
      <c r="A16" s="87">
        <v>1</v>
      </c>
      <c r="B16" s="90" t="s">
        <v>74</v>
      </c>
      <c r="C16" s="45" t="s">
        <v>75</v>
      </c>
      <c r="D16" s="45" t="s">
        <v>1</v>
      </c>
      <c r="E16" s="82" t="s">
        <v>61</v>
      </c>
      <c r="F16" s="83"/>
      <c r="G16" s="45" t="s">
        <v>34</v>
      </c>
      <c r="H16" s="84" t="s">
        <v>37</v>
      </c>
      <c r="I16" s="85"/>
      <c r="J16" s="48">
        <v>6099.8</v>
      </c>
      <c r="K16" s="48">
        <v>5523.2</v>
      </c>
      <c r="L16" s="48">
        <v>5415.72</v>
      </c>
      <c r="M16" s="45" t="s">
        <v>76</v>
      </c>
      <c r="N16" s="48">
        <v>3672928</v>
      </c>
      <c r="O16" s="48" t="s">
        <v>1</v>
      </c>
      <c r="P16" s="48" t="s">
        <v>1</v>
      </c>
      <c r="Q16" s="48" t="s">
        <v>1</v>
      </c>
      <c r="R16" s="48">
        <v>3672928</v>
      </c>
      <c r="S16" s="48" t="s">
        <v>1</v>
      </c>
      <c r="T16" s="46" t="s">
        <v>56</v>
      </c>
      <c r="U16" s="49">
        <v>665</v>
      </c>
      <c r="V16" s="49">
        <v>665</v>
      </c>
      <c r="W16" s="45" t="s">
        <v>55</v>
      </c>
    </row>
    <row r="17" spans="1:23" ht="16.8" x14ac:dyDescent="0.3">
      <c r="A17" s="88"/>
      <c r="B17" s="91"/>
      <c r="C17" s="45" t="s">
        <v>75</v>
      </c>
      <c r="D17" s="45" t="s">
        <v>1</v>
      </c>
      <c r="E17" s="82" t="s">
        <v>61</v>
      </c>
      <c r="F17" s="83"/>
      <c r="G17" s="45" t="s">
        <v>34</v>
      </c>
      <c r="H17" s="84" t="s">
        <v>37</v>
      </c>
      <c r="I17" s="85"/>
      <c r="J17" s="48">
        <v>6099.8</v>
      </c>
      <c r="K17" s="48">
        <v>5523.2</v>
      </c>
      <c r="L17" s="48">
        <v>5415.72</v>
      </c>
      <c r="M17" s="45" t="s">
        <v>76</v>
      </c>
      <c r="N17" s="48">
        <f>K17*U17</f>
        <v>5830179.4559999993</v>
      </c>
      <c r="O17" s="48" t="s">
        <v>1</v>
      </c>
      <c r="P17" s="48" t="s">
        <v>1</v>
      </c>
      <c r="Q17" s="48" t="s">
        <v>1</v>
      </c>
      <c r="R17" s="48">
        <f>N17</f>
        <v>5830179.4559999993</v>
      </c>
      <c r="S17" s="48" t="s">
        <v>1</v>
      </c>
      <c r="T17" s="46" t="s">
        <v>57</v>
      </c>
      <c r="U17" s="49">
        <v>1055.58</v>
      </c>
      <c r="V17" s="49">
        <v>1055.58</v>
      </c>
      <c r="W17" s="45" t="s">
        <v>55</v>
      </c>
    </row>
    <row r="18" spans="1:23" ht="33.6" x14ac:dyDescent="0.3">
      <c r="A18" s="89"/>
      <c r="B18" s="92"/>
      <c r="C18" s="45" t="s">
        <v>75</v>
      </c>
      <c r="D18" s="45" t="s">
        <v>1</v>
      </c>
      <c r="E18" s="82" t="s">
        <v>61</v>
      </c>
      <c r="F18" s="83"/>
      <c r="G18" s="45" t="s">
        <v>34</v>
      </c>
      <c r="H18" s="84" t="s">
        <v>37</v>
      </c>
      <c r="I18" s="85"/>
      <c r="J18" s="48">
        <v>6099.8</v>
      </c>
      <c r="K18" s="48">
        <v>5523.2</v>
      </c>
      <c r="L18" s="48">
        <v>5415.72</v>
      </c>
      <c r="M18" s="45" t="s">
        <v>76</v>
      </c>
      <c r="N18" s="48">
        <v>5118736.0599999996</v>
      </c>
      <c r="O18" s="48" t="s">
        <v>1</v>
      </c>
      <c r="P18" s="48" t="s">
        <v>1</v>
      </c>
      <c r="Q18" s="48" t="s">
        <v>1</v>
      </c>
      <c r="R18" s="48">
        <v>5118736.0599999996</v>
      </c>
      <c r="S18" s="48" t="s">
        <v>1</v>
      </c>
      <c r="T18" s="46" t="s">
        <v>59</v>
      </c>
      <c r="U18" s="49">
        <v>926.77</v>
      </c>
      <c r="V18" s="49">
        <v>926.77</v>
      </c>
      <c r="W18" s="45" t="s">
        <v>55</v>
      </c>
    </row>
    <row r="19" spans="1:23" ht="16.8" x14ac:dyDescent="0.3">
      <c r="A19" s="87">
        <v>2</v>
      </c>
      <c r="B19" s="90" t="s">
        <v>77</v>
      </c>
      <c r="C19" s="45" t="s">
        <v>67</v>
      </c>
      <c r="D19" s="45" t="s">
        <v>70</v>
      </c>
      <c r="E19" s="82" t="s">
        <v>61</v>
      </c>
      <c r="F19" s="83"/>
      <c r="G19" s="45" t="s">
        <v>34</v>
      </c>
      <c r="H19" s="84" t="s">
        <v>35</v>
      </c>
      <c r="I19" s="85"/>
      <c r="J19" s="48">
        <v>5200.8</v>
      </c>
      <c r="K19" s="48">
        <v>4802.6000000000004</v>
      </c>
      <c r="L19" s="48">
        <v>4661.2</v>
      </c>
      <c r="M19" s="45" t="s">
        <v>78</v>
      </c>
      <c r="N19" s="48">
        <v>5003060.5199999996</v>
      </c>
      <c r="O19" s="48" t="s">
        <v>1</v>
      </c>
      <c r="P19" s="48" t="s">
        <v>1</v>
      </c>
      <c r="Q19" s="48" t="s">
        <v>1</v>
      </c>
      <c r="R19" s="48">
        <v>5003060.5199999996</v>
      </c>
      <c r="S19" s="48" t="s">
        <v>1</v>
      </c>
      <c r="T19" s="46" t="s">
        <v>71</v>
      </c>
      <c r="U19" s="49">
        <v>1041.74</v>
      </c>
      <c r="V19" s="49">
        <v>1041.74</v>
      </c>
      <c r="W19" s="45" t="s">
        <v>55</v>
      </c>
    </row>
    <row r="20" spans="1:23" ht="16.8" x14ac:dyDescent="0.3">
      <c r="A20" s="88"/>
      <c r="B20" s="91"/>
      <c r="C20" s="45" t="s">
        <v>67</v>
      </c>
      <c r="D20" s="45" t="s">
        <v>70</v>
      </c>
      <c r="E20" s="82" t="s">
        <v>61</v>
      </c>
      <c r="F20" s="83"/>
      <c r="G20" s="45" t="s">
        <v>34</v>
      </c>
      <c r="H20" s="84" t="s">
        <v>35</v>
      </c>
      <c r="I20" s="85"/>
      <c r="J20" s="48">
        <v>5200.8</v>
      </c>
      <c r="K20" s="48">
        <v>4802.6000000000004</v>
      </c>
      <c r="L20" s="48">
        <v>4661.2</v>
      </c>
      <c r="M20" s="45" t="s">
        <v>78</v>
      </c>
      <c r="N20" s="48">
        <v>9374675.1999999993</v>
      </c>
      <c r="O20" s="48" t="s">
        <v>1</v>
      </c>
      <c r="P20" s="48" t="s">
        <v>1</v>
      </c>
      <c r="Q20" s="48" t="s">
        <v>1</v>
      </c>
      <c r="R20" s="48">
        <v>9374675.1999999993</v>
      </c>
      <c r="S20" s="48" t="s">
        <v>1</v>
      </c>
      <c r="T20" s="46" t="s">
        <v>54</v>
      </c>
      <c r="U20" s="49">
        <v>1952</v>
      </c>
      <c r="V20" s="49">
        <v>1952</v>
      </c>
      <c r="W20" s="45" t="s">
        <v>55</v>
      </c>
    </row>
    <row r="21" spans="1:23" ht="16.8" x14ac:dyDescent="0.3">
      <c r="A21" s="87">
        <v>3</v>
      </c>
      <c r="B21" s="90" t="s">
        <v>79</v>
      </c>
      <c r="C21" s="45" t="s">
        <v>80</v>
      </c>
      <c r="D21" s="45" t="s">
        <v>81</v>
      </c>
      <c r="E21" s="82" t="s">
        <v>61</v>
      </c>
      <c r="F21" s="83"/>
      <c r="G21" s="45" t="s">
        <v>34</v>
      </c>
      <c r="H21" s="84" t="s">
        <v>37</v>
      </c>
      <c r="I21" s="85"/>
      <c r="J21" s="48">
        <v>6017.1</v>
      </c>
      <c r="K21" s="48">
        <v>5447.7</v>
      </c>
      <c r="L21" s="48">
        <v>5257.3</v>
      </c>
      <c r="M21" s="45" t="s">
        <v>82</v>
      </c>
      <c r="N21" s="48">
        <v>10633910.4</v>
      </c>
      <c r="O21" s="48" t="s">
        <v>1</v>
      </c>
      <c r="P21" s="48" t="s">
        <v>1</v>
      </c>
      <c r="Q21" s="48" t="s">
        <v>1</v>
      </c>
      <c r="R21" s="48">
        <v>10633910.4</v>
      </c>
      <c r="S21" s="48" t="s">
        <v>1</v>
      </c>
      <c r="T21" s="46" t="s">
        <v>54</v>
      </c>
      <c r="U21" s="49">
        <v>1952</v>
      </c>
      <c r="V21" s="49">
        <v>1952</v>
      </c>
      <c r="W21" s="45" t="s">
        <v>55</v>
      </c>
    </row>
    <row r="22" spans="1:23" ht="16.8" x14ac:dyDescent="0.3">
      <c r="A22" s="88"/>
      <c r="B22" s="91"/>
      <c r="C22" s="45" t="s">
        <v>80</v>
      </c>
      <c r="D22" s="45" t="s">
        <v>81</v>
      </c>
      <c r="E22" s="82" t="s">
        <v>61</v>
      </c>
      <c r="F22" s="83"/>
      <c r="G22" s="45" t="s">
        <v>34</v>
      </c>
      <c r="H22" s="84" t="s">
        <v>37</v>
      </c>
      <c r="I22" s="85"/>
      <c r="J22" s="48" t="s">
        <v>142</v>
      </c>
      <c r="K22" s="68" t="s">
        <v>141</v>
      </c>
      <c r="L22" s="48">
        <v>5257.3</v>
      </c>
      <c r="M22" s="45" t="s">
        <v>82</v>
      </c>
      <c r="N22" s="68">
        <v>9584465.4719999991</v>
      </c>
      <c r="O22" s="48" t="s">
        <v>1</v>
      </c>
      <c r="P22" s="48" t="s">
        <v>1</v>
      </c>
      <c r="Q22" s="48" t="s">
        <v>1</v>
      </c>
      <c r="R22" s="68">
        <v>9584465.4719999991</v>
      </c>
      <c r="S22" s="48" t="s">
        <v>1</v>
      </c>
      <c r="T22" s="46" t="s">
        <v>72</v>
      </c>
      <c r="U22" s="69">
        <v>1759.36</v>
      </c>
      <c r="V22" s="49">
        <v>1759.36</v>
      </c>
      <c r="W22" s="45" t="s">
        <v>55</v>
      </c>
    </row>
    <row r="23" spans="1:23" ht="15" customHeight="1" x14ac:dyDescent="0.3">
      <c r="A23" s="88"/>
      <c r="B23" s="91"/>
      <c r="C23" s="45" t="s">
        <v>80</v>
      </c>
      <c r="D23" s="45" t="s">
        <v>81</v>
      </c>
      <c r="E23" s="82" t="s">
        <v>61</v>
      </c>
      <c r="F23" s="83"/>
      <c r="G23" s="45" t="s">
        <v>34</v>
      </c>
      <c r="H23" s="84" t="s">
        <v>37</v>
      </c>
      <c r="I23" s="85"/>
      <c r="J23" s="48">
        <v>6017.1</v>
      </c>
      <c r="K23" s="48">
        <v>5447.7</v>
      </c>
      <c r="L23" s="48">
        <v>5257.3</v>
      </c>
      <c r="M23" s="45" t="s">
        <v>82</v>
      </c>
      <c r="N23" s="48">
        <v>7557539.7300000004</v>
      </c>
      <c r="O23" s="48" t="s">
        <v>1</v>
      </c>
      <c r="P23" s="48" t="s">
        <v>1</v>
      </c>
      <c r="Q23" s="48" t="s">
        <v>1</v>
      </c>
      <c r="R23" s="48">
        <v>7557539.7300000004</v>
      </c>
      <c r="S23" s="48" t="s">
        <v>1</v>
      </c>
      <c r="T23" s="46" t="s">
        <v>58</v>
      </c>
      <c r="U23" s="49">
        <v>1387.29</v>
      </c>
      <c r="V23" s="49">
        <v>1387.29</v>
      </c>
      <c r="W23" s="45" t="s">
        <v>55</v>
      </c>
    </row>
    <row r="24" spans="1:23" ht="32.25" customHeight="1" x14ac:dyDescent="0.3">
      <c r="A24" s="87">
        <v>4</v>
      </c>
      <c r="B24" s="90" t="s">
        <v>83</v>
      </c>
      <c r="C24" s="45" t="s">
        <v>84</v>
      </c>
      <c r="D24" s="45" t="s">
        <v>70</v>
      </c>
      <c r="E24" s="82" t="s">
        <v>53</v>
      </c>
      <c r="F24" s="83"/>
      <c r="G24" s="45" t="s">
        <v>34</v>
      </c>
      <c r="H24" s="84" t="s">
        <v>33</v>
      </c>
      <c r="I24" s="85"/>
      <c r="J24" s="48">
        <v>3646.7</v>
      </c>
      <c r="K24" s="48">
        <v>3333.5</v>
      </c>
      <c r="L24" s="48">
        <v>3282.4</v>
      </c>
      <c r="M24" s="45" t="s">
        <v>85</v>
      </c>
      <c r="N24" s="48">
        <v>3472640.29</v>
      </c>
      <c r="O24" s="48" t="s">
        <v>1</v>
      </c>
      <c r="P24" s="48" t="s">
        <v>1</v>
      </c>
      <c r="Q24" s="48" t="s">
        <v>1</v>
      </c>
      <c r="R24" s="48">
        <v>3472640.29</v>
      </c>
      <c r="S24" s="48" t="s">
        <v>1</v>
      </c>
      <c r="T24" s="46" t="s">
        <v>71</v>
      </c>
      <c r="U24" s="49">
        <v>1041.74</v>
      </c>
      <c r="V24" s="49">
        <v>1041.74</v>
      </c>
      <c r="W24" s="45" t="s">
        <v>55</v>
      </c>
    </row>
    <row r="25" spans="1:23" ht="16.8" x14ac:dyDescent="0.3">
      <c r="A25" s="88"/>
      <c r="B25" s="91"/>
      <c r="C25" s="45" t="s">
        <v>84</v>
      </c>
      <c r="D25" s="45" t="s">
        <v>70</v>
      </c>
      <c r="E25" s="82" t="s">
        <v>53</v>
      </c>
      <c r="F25" s="83"/>
      <c r="G25" s="45" t="s">
        <v>34</v>
      </c>
      <c r="H25" s="84" t="s">
        <v>33</v>
      </c>
      <c r="I25" s="85"/>
      <c r="J25" s="48">
        <v>3646.7</v>
      </c>
      <c r="K25" s="48">
        <v>3333.5</v>
      </c>
      <c r="L25" s="48">
        <v>3282.4</v>
      </c>
      <c r="M25" s="45" t="s">
        <v>85</v>
      </c>
      <c r="N25" s="48">
        <v>6506992</v>
      </c>
      <c r="O25" s="48" t="s">
        <v>1</v>
      </c>
      <c r="P25" s="48" t="s">
        <v>1</v>
      </c>
      <c r="Q25" s="48" t="s">
        <v>1</v>
      </c>
      <c r="R25" s="48">
        <v>6506992</v>
      </c>
      <c r="S25" s="48" t="s">
        <v>1</v>
      </c>
      <c r="T25" s="46" t="s">
        <v>54</v>
      </c>
      <c r="U25" s="49">
        <v>1952</v>
      </c>
      <c r="V25" s="49">
        <v>1952</v>
      </c>
      <c r="W25" s="45" t="s">
        <v>55</v>
      </c>
    </row>
    <row r="26" spans="1:23" ht="16.8" x14ac:dyDescent="0.3">
      <c r="A26" s="88"/>
      <c r="B26" s="91"/>
      <c r="C26" s="45" t="s">
        <v>84</v>
      </c>
      <c r="D26" s="45" t="s">
        <v>70</v>
      </c>
      <c r="E26" s="82" t="s">
        <v>53</v>
      </c>
      <c r="F26" s="83"/>
      <c r="G26" s="45" t="s">
        <v>34</v>
      </c>
      <c r="H26" s="84" t="s">
        <v>33</v>
      </c>
      <c r="I26" s="85"/>
      <c r="J26" s="48">
        <v>3646.7</v>
      </c>
      <c r="K26" s="48">
        <v>3333.5</v>
      </c>
      <c r="L26" s="48">
        <v>3282.4</v>
      </c>
      <c r="M26" s="45" t="s">
        <v>85</v>
      </c>
      <c r="N26" s="48">
        <f>K26*U26</f>
        <v>4911245.55</v>
      </c>
      <c r="O26" s="48" t="s">
        <v>1</v>
      </c>
      <c r="P26" s="48" t="s">
        <v>1</v>
      </c>
      <c r="Q26" s="48" t="s">
        <v>1</v>
      </c>
      <c r="R26" s="48">
        <f>N26</f>
        <v>4911245.55</v>
      </c>
      <c r="S26" s="48" t="s">
        <v>1</v>
      </c>
      <c r="T26" s="46" t="s">
        <v>58</v>
      </c>
      <c r="U26" s="49">
        <v>1473.3</v>
      </c>
      <c r="V26" s="70">
        <v>1473.3</v>
      </c>
      <c r="W26" s="45" t="s">
        <v>55</v>
      </c>
    </row>
    <row r="27" spans="1:23" ht="16.8" x14ac:dyDescent="0.3">
      <c r="A27" s="87">
        <v>5</v>
      </c>
      <c r="B27" s="87" t="s">
        <v>86</v>
      </c>
      <c r="C27" s="45" t="s">
        <v>60</v>
      </c>
      <c r="D27" s="45" t="s">
        <v>81</v>
      </c>
      <c r="E27" s="82" t="s">
        <v>53</v>
      </c>
      <c r="F27" s="83"/>
      <c r="G27" s="45" t="s">
        <v>34</v>
      </c>
      <c r="H27" s="84" t="s">
        <v>37</v>
      </c>
      <c r="I27" s="85"/>
      <c r="J27" s="48">
        <v>6068.6</v>
      </c>
      <c r="K27" s="48">
        <v>5508.7</v>
      </c>
      <c r="L27" s="48">
        <v>5395.72</v>
      </c>
      <c r="M27" s="45" t="s">
        <v>87</v>
      </c>
      <c r="N27" s="48">
        <v>5738633.1399999997</v>
      </c>
      <c r="O27" s="48" t="s">
        <v>1</v>
      </c>
      <c r="P27" s="48" t="s">
        <v>1</v>
      </c>
      <c r="Q27" s="48" t="s">
        <v>1</v>
      </c>
      <c r="R27" s="48">
        <v>5738633.1399999997</v>
      </c>
      <c r="S27" s="48" t="s">
        <v>1</v>
      </c>
      <c r="T27" s="46" t="s">
        <v>71</v>
      </c>
      <c r="U27" s="49">
        <v>1041.74</v>
      </c>
      <c r="V27" s="49">
        <v>1041.74</v>
      </c>
      <c r="W27" s="45" t="s">
        <v>55</v>
      </c>
    </row>
    <row r="28" spans="1:23" ht="16.8" x14ac:dyDescent="0.3">
      <c r="A28" s="88"/>
      <c r="B28" s="88"/>
      <c r="C28" s="45" t="s">
        <v>60</v>
      </c>
      <c r="D28" s="45" t="s">
        <v>81</v>
      </c>
      <c r="E28" s="82" t="s">
        <v>53</v>
      </c>
      <c r="F28" s="83"/>
      <c r="G28" s="45" t="s">
        <v>34</v>
      </c>
      <c r="H28" s="84" t="s">
        <v>37</v>
      </c>
      <c r="I28" s="85"/>
      <c r="J28" s="48">
        <v>6068.6</v>
      </c>
      <c r="K28" s="48">
        <v>5508.7</v>
      </c>
      <c r="L28" s="48">
        <v>5395.72</v>
      </c>
      <c r="M28" s="45" t="s">
        <v>87</v>
      </c>
      <c r="N28" s="48">
        <v>10752982.4</v>
      </c>
      <c r="O28" s="48" t="s">
        <v>1</v>
      </c>
      <c r="P28" s="48" t="s">
        <v>1</v>
      </c>
      <c r="Q28" s="48" t="s">
        <v>1</v>
      </c>
      <c r="R28" s="48">
        <v>10752982.4</v>
      </c>
      <c r="S28" s="48" t="s">
        <v>1</v>
      </c>
      <c r="T28" s="46" t="s">
        <v>54</v>
      </c>
      <c r="U28" s="49">
        <v>1952</v>
      </c>
      <c r="V28" s="49">
        <v>1952</v>
      </c>
      <c r="W28" s="45" t="s">
        <v>55</v>
      </c>
    </row>
    <row r="29" spans="1:23" ht="16.8" x14ac:dyDescent="0.3">
      <c r="A29" s="88"/>
      <c r="B29" s="88"/>
      <c r="C29" s="59" t="s">
        <v>60</v>
      </c>
      <c r="D29" s="59" t="s">
        <v>81</v>
      </c>
      <c r="E29" s="97" t="s">
        <v>53</v>
      </c>
      <c r="F29" s="98"/>
      <c r="G29" s="59" t="s">
        <v>34</v>
      </c>
      <c r="H29" s="99" t="s">
        <v>37</v>
      </c>
      <c r="I29" s="100"/>
      <c r="J29" s="61">
        <v>6068.6</v>
      </c>
      <c r="K29" s="61">
        <v>5508.7</v>
      </c>
      <c r="L29" s="61">
        <v>5395.72</v>
      </c>
      <c r="M29" s="59" t="s">
        <v>87</v>
      </c>
      <c r="N29" s="61">
        <f>K29*U29</f>
        <v>8115967.709999999</v>
      </c>
      <c r="O29" s="61" t="s">
        <v>1</v>
      </c>
      <c r="P29" s="61" t="s">
        <v>1</v>
      </c>
      <c r="Q29" s="61" t="s">
        <v>1</v>
      </c>
      <c r="R29" s="61">
        <f t="shared" ref="R29:R34" si="0">N29</f>
        <v>8115967.709999999</v>
      </c>
      <c r="S29" s="61" t="s">
        <v>1</v>
      </c>
      <c r="T29" s="50" t="s">
        <v>58</v>
      </c>
      <c r="U29" s="70">
        <v>1473.3</v>
      </c>
      <c r="V29" s="70">
        <v>1473.3</v>
      </c>
      <c r="W29" s="59" t="s">
        <v>55</v>
      </c>
    </row>
    <row r="30" spans="1:23" ht="33.6" x14ac:dyDescent="0.3">
      <c r="A30" s="51">
        <v>6</v>
      </c>
      <c r="B30" s="62" t="s">
        <v>117</v>
      </c>
      <c r="C30" s="51" t="s">
        <v>88</v>
      </c>
      <c r="D30" s="51">
        <v>2021</v>
      </c>
      <c r="E30" s="114" t="s">
        <v>53</v>
      </c>
      <c r="F30" s="114"/>
      <c r="G30" s="51" t="s">
        <v>34</v>
      </c>
      <c r="H30" s="94" t="s">
        <v>32</v>
      </c>
      <c r="I30" s="94"/>
      <c r="J30" s="64">
        <v>3179.3</v>
      </c>
      <c r="K30" s="64">
        <v>2995.4</v>
      </c>
      <c r="L30" s="64">
        <v>2352.6999999999998</v>
      </c>
      <c r="M30" s="51" t="s">
        <v>118</v>
      </c>
      <c r="N30" s="64">
        <f>K30*U30</f>
        <v>1394508.47</v>
      </c>
      <c r="O30" s="64" t="s">
        <v>1</v>
      </c>
      <c r="P30" s="64" t="s">
        <v>1</v>
      </c>
      <c r="Q30" s="64" t="s">
        <v>1</v>
      </c>
      <c r="R30" s="64">
        <f t="shared" si="0"/>
        <v>1394508.47</v>
      </c>
      <c r="S30" s="64" t="s">
        <v>1</v>
      </c>
      <c r="T30" s="62" t="s">
        <v>91</v>
      </c>
      <c r="U30" s="71">
        <v>465.55</v>
      </c>
      <c r="V30" s="71">
        <v>465.55</v>
      </c>
      <c r="W30" s="72">
        <v>45291</v>
      </c>
    </row>
    <row r="31" spans="1:23" ht="16.8" x14ac:dyDescent="0.3">
      <c r="A31" s="51">
        <v>7</v>
      </c>
      <c r="B31" s="62" t="s">
        <v>123</v>
      </c>
      <c r="C31" s="51"/>
      <c r="D31" s="51"/>
      <c r="E31" s="108"/>
      <c r="F31" s="109"/>
      <c r="G31" s="51">
        <v>4</v>
      </c>
      <c r="H31" s="108">
        <v>3</v>
      </c>
      <c r="I31" s="109"/>
      <c r="J31" s="64">
        <v>2605</v>
      </c>
      <c r="K31" s="64">
        <v>2086.6</v>
      </c>
      <c r="L31" s="64">
        <v>1487.8</v>
      </c>
      <c r="M31" s="51">
        <v>65</v>
      </c>
      <c r="N31" s="64">
        <f>U31*K31</f>
        <v>5260276.8679999998</v>
      </c>
      <c r="O31" s="64"/>
      <c r="P31" s="64"/>
      <c r="Q31" s="64"/>
      <c r="R31" s="64">
        <f t="shared" si="0"/>
        <v>5260276.8679999998</v>
      </c>
      <c r="S31" s="64"/>
      <c r="T31" s="46" t="s">
        <v>54</v>
      </c>
      <c r="U31" s="71">
        <v>2520.98</v>
      </c>
      <c r="V31" s="71">
        <v>2520.98</v>
      </c>
      <c r="W31" s="72">
        <v>45291</v>
      </c>
    </row>
    <row r="32" spans="1:23" ht="16.8" x14ac:dyDescent="0.3">
      <c r="A32" s="51">
        <v>8</v>
      </c>
      <c r="B32" s="62" t="s">
        <v>124</v>
      </c>
      <c r="C32" s="51"/>
      <c r="D32" s="51"/>
      <c r="E32" s="108"/>
      <c r="F32" s="109"/>
      <c r="G32" s="51">
        <v>5</v>
      </c>
      <c r="H32" s="94">
        <v>6</v>
      </c>
      <c r="I32" s="94"/>
      <c r="J32" s="64">
        <v>5074.3999999999996</v>
      </c>
      <c r="K32" s="64">
        <v>4678.3999999999996</v>
      </c>
      <c r="L32" s="64">
        <v>4628</v>
      </c>
      <c r="M32" s="51">
        <v>226</v>
      </c>
      <c r="N32" s="64">
        <f>K32*U32</f>
        <v>10192923.647999998</v>
      </c>
      <c r="O32" s="64"/>
      <c r="P32" s="64"/>
      <c r="Q32" s="64"/>
      <c r="R32" s="64">
        <f t="shared" si="0"/>
        <v>10192923.647999998</v>
      </c>
      <c r="S32" s="64"/>
      <c r="T32" s="46" t="s">
        <v>54</v>
      </c>
      <c r="U32" s="71">
        <v>2178.7199999999998</v>
      </c>
      <c r="V32" s="71">
        <v>2178.7199999999998</v>
      </c>
      <c r="W32" s="72">
        <v>45291</v>
      </c>
    </row>
    <row r="33" spans="1:23" ht="17.399999999999999" x14ac:dyDescent="0.35">
      <c r="A33" s="73">
        <v>9</v>
      </c>
      <c r="B33" s="74" t="s">
        <v>143</v>
      </c>
      <c r="C33" s="41"/>
      <c r="D33" s="41"/>
      <c r="E33" s="145"/>
      <c r="F33" s="145"/>
      <c r="G33" s="42">
        <v>5</v>
      </c>
      <c r="H33" s="146">
        <v>4</v>
      </c>
      <c r="I33" s="146"/>
      <c r="J33" s="27">
        <v>3511.9</v>
      </c>
      <c r="K33" s="27">
        <v>2512.4</v>
      </c>
      <c r="L33" s="27">
        <v>2480</v>
      </c>
      <c r="M33" s="42">
        <v>97</v>
      </c>
      <c r="N33" s="28">
        <f>K33*U33</f>
        <v>5473816.1279999996</v>
      </c>
      <c r="O33" s="29"/>
      <c r="P33" s="29"/>
      <c r="Q33" s="29"/>
      <c r="R33" s="29">
        <f t="shared" si="0"/>
        <v>5473816.1279999996</v>
      </c>
      <c r="S33" s="30"/>
      <c r="T33" s="50" t="s">
        <v>54</v>
      </c>
      <c r="U33" s="75">
        <v>2178.7199999999998</v>
      </c>
      <c r="V33" s="75">
        <v>2178.7199999999998</v>
      </c>
      <c r="W33" s="76">
        <v>45291</v>
      </c>
    </row>
    <row r="34" spans="1:23" ht="16.8" x14ac:dyDescent="0.3">
      <c r="A34" s="51">
        <v>10</v>
      </c>
      <c r="B34" s="65" t="s">
        <v>115</v>
      </c>
      <c r="C34" s="45" t="s">
        <v>67</v>
      </c>
      <c r="D34" s="45" t="s">
        <v>81</v>
      </c>
      <c r="E34" s="82" t="s">
        <v>61</v>
      </c>
      <c r="F34" s="83"/>
      <c r="G34" s="45" t="s">
        <v>34</v>
      </c>
      <c r="H34" s="84" t="s">
        <v>35</v>
      </c>
      <c r="I34" s="85"/>
      <c r="J34" s="48">
        <v>5180.3</v>
      </c>
      <c r="K34" s="48">
        <v>4760.8</v>
      </c>
      <c r="L34" s="48">
        <v>4472.3</v>
      </c>
      <c r="M34" s="45" t="s">
        <v>116</v>
      </c>
      <c r="N34" s="48">
        <f>K34*U34</f>
        <v>10372450.175999999</v>
      </c>
      <c r="O34" s="48"/>
      <c r="P34" s="48"/>
      <c r="Q34" s="48"/>
      <c r="R34" s="48">
        <f t="shared" si="0"/>
        <v>10372450.175999999</v>
      </c>
      <c r="S34" s="48" t="s">
        <v>1</v>
      </c>
      <c r="T34" s="46" t="s">
        <v>54</v>
      </c>
      <c r="U34" s="75">
        <v>2178.7199999999998</v>
      </c>
      <c r="V34" s="75">
        <v>2178.7199999999998</v>
      </c>
      <c r="W34" s="54">
        <v>45291</v>
      </c>
    </row>
    <row r="35" spans="1:23" ht="22.5" customHeight="1" x14ac:dyDescent="0.35">
      <c r="A35" s="114" t="s">
        <v>63</v>
      </c>
      <c r="B35" s="114"/>
      <c r="C35" s="114"/>
      <c r="D35" s="114"/>
      <c r="E35" s="114"/>
      <c r="F35" s="114"/>
      <c r="G35" s="114"/>
      <c r="H35" s="114"/>
      <c r="I35" s="114"/>
      <c r="J35" s="14"/>
      <c r="K35" s="14"/>
      <c r="L35" s="14"/>
      <c r="M35" s="14"/>
      <c r="N35" s="15">
        <f>SUM(N16:N34)</f>
        <v>128967931.21800001</v>
      </c>
      <c r="O35" s="14"/>
      <c r="P35" s="14"/>
      <c r="Q35" s="14"/>
      <c r="R35" s="15">
        <f>SUM(R16:R34)</f>
        <v>128967931.21800001</v>
      </c>
      <c r="S35" s="14"/>
      <c r="T35" s="14"/>
      <c r="U35" s="14"/>
      <c r="V35" s="14"/>
      <c r="W35" s="14"/>
    </row>
    <row r="36" spans="1:23" ht="14.25" customHeight="1" x14ac:dyDescent="0.3">
      <c r="A36" s="103" t="s">
        <v>103</v>
      </c>
      <c r="B36" s="103"/>
      <c r="C36" s="103"/>
      <c r="D36" s="103"/>
      <c r="E36" s="103"/>
      <c r="F36" s="104" t="s">
        <v>1</v>
      </c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</row>
    <row r="37" spans="1:23" ht="14.25" customHeight="1" x14ac:dyDescent="0.3">
      <c r="A37" s="105" t="s">
        <v>73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7"/>
    </row>
    <row r="38" spans="1:23" ht="16.8" x14ac:dyDescent="0.3">
      <c r="A38" s="151">
        <v>10</v>
      </c>
      <c r="B38" s="153" t="s">
        <v>105</v>
      </c>
      <c r="C38" s="5" t="s">
        <v>99</v>
      </c>
      <c r="D38" s="5" t="s">
        <v>62</v>
      </c>
      <c r="E38" s="115" t="s">
        <v>53</v>
      </c>
      <c r="F38" s="117"/>
      <c r="G38" s="5" t="s">
        <v>34</v>
      </c>
      <c r="H38" s="147" t="s">
        <v>31</v>
      </c>
      <c r="I38" s="148"/>
      <c r="J38" s="6">
        <v>4021.1</v>
      </c>
      <c r="K38" s="6">
        <v>3695.6</v>
      </c>
      <c r="L38" s="6">
        <v>3762</v>
      </c>
      <c r="M38" s="5" t="s">
        <v>106</v>
      </c>
      <c r="N38" s="6">
        <v>7213811.2000000002</v>
      </c>
      <c r="O38" s="6" t="s">
        <v>1</v>
      </c>
      <c r="P38" s="6" t="s">
        <v>1</v>
      </c>
      <c r="Q38" s="6" t="s">
        <v>1</v>
      </c>
      <c r="R38" s="6">
        <v>7213811.2000000002</v>
      </c>
      <c r="S38" s="6" t="s">
        <v>1</v>
      </c>
      <c r="T38" s="7" t="s">
        <v>54</v>
      </c>
      <c r="U38" s="8">
        <v>1952</v>
      </c>
      <c r="V38" s="8">
        <v>1952</v>
      </c>
      <c r="W38" s="16">
        <v>45291</v>
      </c>
    </row>
    <row r="39" spans="1:23" ht="33.6" x14ac:dyDescent="0.3">
      <c r="A39" s="152"/>
      <c r="B39" s="154"/>
      <c r="C39" s="5" t="s">
        <v>99</v>
      </c>
      <c r="D39" s="5" t="s">
        <v>62</v>
      </c>
      <c r="E39" s="115" t="s">
        <v>53</v>
      </c>
      <c r="F39" s="117"/>
      <c r="G39" s="5" t="s">
        <v>34</v>
      </c>
      <c r="H39" s="147" t="s">
        <v>31</v>
      </c>
      <c r="I39" s="148"/>
      <c r="J39" s="6">
        <v>4021.1</v>
      </c>
      <c r="K39" s="6">
        <v>3695.6</v>
      </c>
      <c r="L39" s="6">
        <v>3762</v>
      </c>
      <c r="M39" s="5" t="s">
        <v>106</v>
      </c>
      <c r="N39" s="6">
        <v>2457574</v>
      </c>
      <c r="O39" s="6" t="s">
        <v>1</v>
      </c>
      <c r="P39" s="6" t="s">
        <v>1</v>
      </c>
      <c r="Q39" s="6" t="s">
        <v>1</v>
      </c>
      <c r="R39" s="6">
        <v>2457574</v>
      </c>
      <c r="S39" s="6" t="s">
        <v>1</v>
      </c>
      <c r="T39" s="7" t="s">
        <v>56</v>
      </c>
      <c r="U39" s="8">
        <v>665</v>
      </c>
      <c r="V39" s="8">
        <v>665</v>
      </c>
      <c r="W39" s="16">
        <v>45291</v>
      </c>
    </row>
    <row r="40" spans="1:23" ht="16.8" x14ac:dyDescent="0.3">
      <c r="A40" s="152"/>
      <c r="B40" s="154"/>
      <c r="C40" s="5" t="s">
        <v>99</v>
      </c>
      <c r="D40" s="5" t="s">
        <v>62</v>
      </c>
      <c r="E40" s="115" t="s">
        <v>53</v>
      </c>
      <c r="F40" s="117"/>
      <c r="G40" s="5" t="s">
        <v>34</v>
      </c>
      <c r="H40" s="147" t="s">
        <v>31</v>
      </c>
      <c r="I40" s="148"/>
      <c r="J40" s="6">
        <v>4021.1</v>
      </c>
      <c r="K40" s="6">
        <v>3695.6</v>
      </c>
      <c r="L40" s="6">
        <v>3762</v>
      </c>
      <c r="M40" s="5" t="s">
        <v>106</v>
      </c>
      <c r="N40" s="6">
        <f>K40*U40</f>
        <v>3901001.4479999999</v>
      </c>
      <c r="O40" s="6" t="s">
        <v>1</v>
      </c>
      <c r="P40" s="6" t="s">
        <v>1</v>
      </c>
      <c r="Q40" s="6" t="s">
        <v>1</v>
      </c>
      <c r="R40" s="6">
        <f>N40</f>
        <v>3901001.4479999999</v>
      </c>
      <c r="S40" s="6" t="s">
        <v>1</v>
      </c>
      <c r="T40" s="7" t="s">
        <v>57</v>
      </c>
      <c r="U40" s="8">
        <v>1055.58</v>
      </c>
      <c r="V40" s="8">
        <v>1055.58</v>
      </c>
      <c r="W40" s="16">
        <v>45291</v>
      </c>
    </row>
    <row r="41" spans="1:23" ht="33.6" x14ac:dyDescent="0.3">
      <c r="A41" s="152"/>
      <c r="B41" s="154"/>
      <c r="C41" s="23" t="s">
        <v>99</v>
      </c>
      <c r="D41" s="23" t="s">
        <v>62</v>
      </c>
      <c r="E41" s="115" t="s">
        <v>53</v>
      </c>
      <c r="F41" s="117"/>
      <c r="G41" s="23" t="s">
        <v>34</v>
      </c>
      <c r="H41" s="149" t="s">
        <v>31</v>
      </c>
      <c r="I41" s="150"/>
      <c r="J41" s="10">
        <v>4021.1</v>
      </c>
      <c r="K41" s="10">
        <v>3695.6</v>
      </c>
      <c r="L41" s="6">
        <v>3762</v>
      </c>
      <c r="M41" s="23" t="s">
        <v>106</v>
      </c>
      <c r="N41" s="10">
        <v>3424971.21</v>
      </c>
      <c r="O41" s="10" t="s">
        <v>1</v>
      </c>
      <c r="P41" s="10" t="s">
        <v>1</v>
      </c>
      <c r="Q41" s="10" t="s">
        <v>1</v>
      </c>
      <c r="R41" s="10">
        <v>3424971.21</v>
      </c>
      <c r="S41" s="10" t="s">
        <v>1</v>
      </c>
      <c r="T41" s="24" t="s">
        <v>59</v>
      </c>
      <c r="U41" s="9">
        <v>926.77</v>
      </c>
      <c r="V41" s="9">
        <v>926.77</v>
      </c>
      <c r="W41" s="16">
        <v>45291</v>
      </c>
    </row>
    <row r="42" spans="1:23" ht="16.8" x14ac:dyDescent="0.3">
      <c r="A42" s="5">
        <v>11</v>
      </c>
      <c r="B42" s="7" t="s">
        <v>136</v>
      </c>
      <c r="C42" s="5" t="s">
        <v>68</v>
      </c>
      <c r="D42" s="5" t="s">
        <v>1</v>
      </c>
      <c r="E42" s="115" t="s">
        <v>53</v>
      </c>
      <c r="F42" s="117"/>
      <c r="G42" s="5" t="s">
        <v>32</v>
      </c>
      <c r="H42" s="147" t="s">
        <v>32</v>
      </c>
      <c r="I42" s="148"/>
      <c r="J42" s="6">
        <v>2033.3</v>
      </c>
      <c r="K42" s="6">
        <v>1860.6</v>
      </c>
      <c r="L42" s="6">
        <v>1846.5</v>
      </c>
      <c r="M42" s="5" t="s">
        <v>97</v>
      </c>
      <c r="N42" s="6">
        <f>K42*U42</f>
        <v>5622882.0479999995</v>
      </c>
      <c r="O42" s="6" t="s">
        <v>1</v>
      </c>
      <c r="P42" s="6" t="s">
        <v>1</v>
      </c>
      <c r="Q42" s="6" t="s">
        <v>1</v>
      </c>
      <c r="R42" s="6">
        <f>N42</f>
        <v>5622882.0479999995</v>
      </c>
      <c r="S42" s="6" t="s">
        <v>1</v>
      </c>
      <c r="T42" s="7" t="s">
        <v>58</v>
      </c>
      <c r="U42" s="8">
        <v>3022.08</v>
      </c>
      <c r="V42" s="8">
        <v>3022.08</v>
      </c>
      <c r="W42" s="16">
        <v>45291</v>
      </c>
    </row>
    <row r="43" spans="1:23" ht="16.8" x14ac:dyDescent="0.3">
      <c r="A43" s="5">
        <v>12</v>
      </c>
      <c r="B43" s="7" t="s">
        <v>146</v>
      </c>
      <c r="C43" s="5">
        <v>1961</v>
      </c>
      <c r="D43" s="5">
        <v>2010</v>
      </c>
      <c r="E43" s="115" t="s">
        <v>53</v>
      </c>
      <c r="F43" s="117"/>
      <c r="G43" s="5">
        <v>3</v>
      </c>
      <c r="H43" s="147">
        <v>2</v>
      </c>
      <c r="I43" s="148"/>
      <c r="J43" s="6">
        <v>1303.5</v>
      </c>
      <c r="K43" s="6">
        <v>1230.9000000000001</v>
      </c>
      <c r="L43" s="6">
        <v>1230.9000000000001</v>
      </c>
      <c r="M43" s="5"/>
      <c r="N43" s="6">
        <v>3719878.27</v>
      </c>
      <c r="O43" s="6"/>
      <c r="P43" s="6"/>
      <c r="Q43" s="6"/>
      <c r="R43" s="6">
        <v>3719878.27</v>
      </c>
      <c r="S43" s="6"/>
      <c r="T43" s="7" t="s">
        <v>58</v>
      </c>
      <c r="U43" s="8">
        <v>3022.08</v>
      </c>
      <c r="V43" s="8">
        <v>3022.08</v>
      </c>
      <c r="W43" s="16">
        <v>45291</v>
      </c>
    </row>
    <row r="44" spans="1:23" ht="20.25" customHeight="1" x14ac:dyDescent="0.3">
      <c r="A44" s="101" t="s">
        <v>63</v>
      </c>
      <c r="B44" s="101"/>
      <c r="C44" s="101"/>
      <c r="D44" s="101"/>
      <c r="E44" s="101"/>
      <c r="F44" s="101"/>
      <c r="G44" s="101"/>
      <c r="H44" s="101"/>
      <c r="I44" s="101"/>
      <c r="J44" s="11"/>
      <c r="K44" s="11"/>
      <c r="L44" s="11"/>
      <c r="M44" s="26"/>
      <c r="N44" s="11">
        <f>SUM(N38:N43)</f>
        <v>26340118.175999999</v>
      </c>
      <c r="O44" s="11"/>
      <c r="P44" s="11"/>
      <c r="Q44" s="11"/>
      <c r="R44" s="11">
        <f>SUM(R38:R43)</f>
        <v>26340118.175999999</v>
      </c>
      <c r="S44" s="11"/>
      <c r="T44" s="25"/>
      <c r="U44" s="12"/>
      <c r="V44" s="12"/>
      <c r="W44" s="26"/>
    </row>
    <row r="45" spans="1:23" ht="14.25" customHeight="1" x14ac:dyDescent="0.35">
      <c r="A45" s="102" t="s">
        <v>110</v>
      </c>
      <c r="B45" s="102"/>
      <c r="C45" s="102"/>
      <c r="D45" s="102"/>
      <c r="E45" s="102"/>
      <c r="F45" s="102"/>
      <c r="G45" s="102"/>
      <c r="H45" s="102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</row>
    <row r="46" spans="1:23" ht="14.25" customHeight="1" x14ac:dyDescent="0.3">
      <c r="A46" s="103" t="s">
        <v>51</v>
      </c>
      <c r="B46" s="103"/>
      <c r="C46" s="103"/>
      <c r="D46" s="103"/>
      <c r="E46" s="103"/>
      <c r="F46" s="104" t="s">
        <v>1</v>
      </c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</row>
    <row r="47" spans="1:23" ht="14.25" customHeight="1" x14ac:dyDescent="0.3">
      <c r="A47" s="105" t="s">
        <v>73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7"/>
    </row>
    <row r="48" spans="1:23" ht="33.6" x14ac:dyDescent="0.3">
      <c r="A48" s="87">
        <v>1</v>
      </c>
      <c r="B48" s="90" t="s">
        <v>111</v>
      </c>
      <c r="C48" s="45" t="s">
        <v>80</v>
      </c>
      <c r="D48" s="45" t="s">
        <v>81</v>
      </c>
      <c r="E48" s="82" t="s">
        <v>61</v>
      </c>
      <c r="F48" s="83"/>
      <c r="G48" s="45" t="s">
        <v>34</v>
      </c>
      <c r="H48" s="84" t="s">
        <v>35</v>
      </c>
      <c r="I48" s="85"/>
      <c r="J48" s="48">
        <v>5173.5</v>
      </c>
      <c r="K48" s="48">
        <v>4774.3</v>
      </c>
      <c r="L48" s="48">
        <v>4194.66</v>
      </c>
      <c r="M48" s="45" t="s">
        <v>87</v>
      </c>
      <c r="N48" s="48">
        <v>3813992.949</v>
      </c>
      <c r="O48" s="48" t="s">
        <v>1</v>
      </c>
      <c r="P48" s="48" t="s">
        <v>1</v>
      </c>
      <c r="Q48" s="48" t="s">
        <v>1</v>
      </c>
      <c r="R48" s="48">
        <v>3813992.949</v>
      </c>
      <c r="S48" s="48" t="s">
        <v>1</v>
      </c>
      <c r="T48" s="46" t="s">
        <v>56</v>
      </c>
      <c r="U48" s="49">
        <v>807.69</v>
      </c>
      <c r="V48" s="49">
        <v>807.69</v>
      </c>
      <c r="W48" s="45" t="s">
        <v>101</v>
      </c>
    </row>
    <row r="49" spans="1:23" ht="16.8" x14ac:dyDescent="0.3">
      <c r="A49" s="88"/>
      <c r="B49" s="91"/>
      <c r="C49" s="45" t="s">
        <v>80</v>
      </c>
      <c r="D49" s="45" t="s">
        <v>81</v>
      </c>
      <c r="E49" s="82" t="s">
        <v>61</v>
      </c>
      <c r="F49" s="83"/>
      <c r="G49" s="45" t="s">
        <v>34</v>
      </c>
      <c r="H49" s="84" t="s">
        <v>35</v>
      </c>
      <c r="I49" s="85"/>
      <c r="J49" s="48">
        <v>5173.5</v>
      </c>
      <c r="K49" s="48">
        <v>4774.3</v>
      </c>
      <c r="L49" s="48">
        <v>4194.66</v>
      </c>
      <c r="M49" s="45" t="s">
        <v>87</v>
      </c>
      <c r="N49" s="48">
        <f>K49*U49</f>
        <v>5824073.0840000007</v>
      </c>
      <c r="O49" s="48" t="s">
        <v>1</v>
      </c>
      <c r="P49" s="48" t="s">
        <v>1</v>
      </c>
      <c r="Q49" s="48" t="s">
        <v>1</v>
      </c>
      <c r="R49" s="48">
        <f>N49</f>
        <v>5824073.0840000007</v>
      </c>
      <c r="S49" s="48" t="s">
        <v>1</v>
      </c>
      <c r="T49" s="46" t="s">
        <v>57</v>
      </c>
      <c r="U49" s="49">
        <v>1219.8800000000001</v>
      </c>
      <c r="V49" s="49">
        <v>1219.8800000000001</v>
      </c>
      <c r="W49" s="45" t="s">
        <v>101</v>
      </c>
    </row>
    <row r="50" spans="1:23" ht="14.25" customHeight="1" x14ac:dyDescent="0.3">
      <c r="A50" s="88"/>
      <c r="B50" s="91"/>
      <c r="C50" s="45" t="s">
        <v>80</v>
      </c>
      <c r="D50" s="45" t="s">
        <v>81</v>
      </c>
      <c r="E50" s="82" t="s">
        <v>61</v>
      </c>
      <c r="F50" s="83"/>
      <c r="G50" s="45" t="s">
        <v>34</v>
      </c>
      <c r="H50" s="84" t="s">
        <v>35</v>
      </c>
      <c r="I50" s="85"/>
      <c r="J50" s="48">
        <v>5173.5</v>
      </c>
      <c r="K50" s="48">
        <v>4774.3</v>
      </c>
      <c r="L50" s="48">
        <v>4194.66</v>
      </c>
      <c r="M50" s="45" t="s">
        <v>87</v>
      </c>
      <c r="N50" s="48">
        <f>K50*U50</f>
        <v>7654205.5030000005</v>
      </c>
      <c r="O50" s="48" t="s">
        <v>1</v>
      </c>
      <c r="P50" s="48" t="s">
        <v>1</v>
      </c>
      <c r="Q50" s="48" t="s">
        <v>1</v>
      </c>
      <c r="R50" s="48">
        <f>N50</f>
        <v>7654205.5030000005</v>
      </c>
      <c r="S50" s="48" t="s">
        <v>1</v>
      </c>
      <c r="T50" s="46" t="s">
        <v>58</v>
      </c>
      <c r="U50" s="49">
        <v>1603.21</v>
      </c>
      <c r="V50" s="49">
        <v>1603.21</v>
      </c>
      <c r="W50" s="45" t="s">
        <v>101</v>
      </c>
    </row>
    <row r="51" spans="1:23" ht="16.8" x14ac:dyDescent="0.3">
      <c r="A51" s="88"/>
      <c r="B51" s="91"/>
      <c r="C51" s="45" t="s">
        <v>80</v>
      </c>
      <c r="D51" s="45" t="s">
        <v>81</v>
      </c>
      <c r="E51" s="82" t="s">
        <v>61</v>
      </c>
      <c r="F51" s="83"/>
      <c r="G51" s="45" t="s">
        <v>34</v>
      </c>
      <c r="H51" s="84" t="s">
        <v>35</v>
      </c>
      <c r="I51" s="85"/>
      <c r="J51" s="48">
        <v>5173.5</v>
      </c>
      <c r="K51" s="48">
        <v>4774.3</v>
      </c>
      <c r="L51" s="48">
        <v>4194.66</v>
      </c>
      <c r="M51" s="45" t="s">
        <v>87</v>
      </c>
      <c r="N51" s="48">
        <v>9040460.4499999993</v>
      </c>
      <c r="O51" s="48" t="s">
        <v>1</v>
      </c>
      <c r="P51" s="48" t="s">
        <v>1</v>
      </c>
      <c r="Q51" s="48" t="s">
        <v>1</v>
      </c>
      <c r="R51" s="48">
        <v>9040460.4499999993</v>
      </c>
      <c r="S51" s="48" t="s">
        <v>1</v>
      </c>
      <c r="T51" s="46" t="s">
        <v>72</v>
      </c>
      <c r="U51" s="49">
        <v>1914.5</v>
      </c>
      <c r="V51" s="49">
        <v>1914.5</v>
      </c>
      <c r="W51" s="45" t="s">
        <v>101</v>
      </c>
    </row>
    <row r="52" spans="1:23" ht="33.6" x14ac:dyDescent="0.3">
      <c r="A52" s="89"/>
      <c r="B52" s="92"/>
      <c r="C52" s="45" t="s">
        <v>80</v>
      </c>
      <c r="D52" s="45" t="s">
        <v>81</v>
      </c>
      <c r="E52" s="82" t="s">
        <v>61</v>
      </c>
      <c r="F52" s="83"/>
      <c r="G52" s="45" t="s">
        <v>34</v>
      </c>
      <c r="H52" s="84" t="s">
        <v>35</v>
      </c>
      <c r="I52" s="85"/>
      <c r="J52" s="48">
        <v>5173.5</v>
      </c>
      <c r="K52" s="48">
        <v>4774.3</v>
      </c>
      <c r="L52" s="48">
        <v>4194.66</v>
      </c>
      <c r="M52" s="45" t="s">
        <v>87</v>
      </c>
      <c r="N52" s="48">
        <v>5315290.2019999996</v>
      </c>
      <c r="O52" s="48" t="s">
        <v>1</v>
      </c>
      <c r="P52" s="48" t="s">
        <v>1</v>
      </c>
      <c r="Q52" s="48" t="s">
        <v>1</v>
      </c>
      <c r="R52" s="48">
        <v>5315290.2019999996</v>
      </c>
      <c r="S52" s="48" t="s">
        <v>1</v>
      </c>
      <c r="T52" s="46" t="s">
        <v>59</v>
      </c>
      <c r="U52" s="49">
        <v>1125.6199999999999</v>
      </c>
      <c r="V52" s="49">
        <v>1125.6199999999999</v>
      </c>
      <c r="W52" s="45" t="s">
        <v>101</v>
      </c>
    </row>
    <row r="53" spans="1:23" ht="27" customHeight="1" x14ac:dyDescent="0.3">
      <c r="A53" s="87">
        <v>2</v>
      </c>
      <c r="B53" s="114" t="s">
        <v>112</v>
      </c>
      <c r="C53" s="47" t="s">
        <v>60</v>
      </c>
      <c r="D53" s="45" t="s">
        <v>81</v>
      </c>
      <c r="E53" s="82" t="s">
        <v>61</v>
      </c>
      <c r="F53" s="83"/>
      <c r="G53" s="45" t="s">
        <v>34</v>
      </c>
      <c r="H53" s="84" t="s">
        <v>37</v>
      </c>
      <c r="I53" s="85"/>
      <c r="J53" s="48">
        <v>6124.6</v>
      </c>
      <c r="K53" s="48">
        <v>5621.9</v>
      </c>
      <c r="L53" s="48">
        <v>5270.4</v>
      </c>
      <c r="M53" s="45" t="s">
        <v>113</v>
      </c>
      <c r="N53" s="48">
        <v>13156446.919</v>
      </c>
      <c r="O53" s="48" t="s">
        <v>1</v>
      </c>
      <c r="P53" s="48" t="s">
        <v>1</v>
      </c>
      <c r="Q53" s="48" t="s">
        <v>1</v>
      </c>
      <c r="R53" s="48">
        <v>13156446.919</v>
      </c>
      <c r="S53" s="48" t="s">
        <v>1</v>
      </c>
      <c r="T53" s="46" t="s">
        <v>54</v>
      </c>
      <c r="U53" s="49">
        <v>2370.83</v>
      </c>
      <c r="V53" s="49">
        <v>2370.83</v>
      </c>
      <c r="W53" s="45" t="s">
        <v>101</v>
      </c>
    </row>
    <row r="54" spans="1:23" ht="27" customHeight="1" x14ac:dyDescent="0.3">
      <c r="A54" s="88"/>
      <c r="B54" s="114"/>
      <c r="C54" s="47" t="s">
        <v>60</v>
      </c>
      <c r="D54" s="45" t="s">
        <v>81</v>
      </c>
      <c r="E54" s="82" t="s">
        <v>61</v>
      </c>
      <c r="F54" s="83"/>
      <c r="G54" s="45" t="s">
        <v>34</v>
      </c>
      <c r="H54" s="84" t="s">
        <v>37</v>
      </c>
      <c r="I54" s="85"/>
      <c r="J54" s="48">
        <v>6124.6</v>
      </c>
      <c r="K54" s="48">
        <v>5621.9</v>
      </c>
      <c r="L54" s="48">
        <v>5270.4</v>
      </c>
      <c r="M54" s="45" t="s">
        <v>113</v>
      </c>
      <c r="N54" s="48">
        <v>10624134.85</v>
      </c>
      <c r="O54" s="48"/>
      <c r="P54" s="48"/>
      <c r="Q54" s="48"/>
      <c r="R54" s="48">
        <v>10624134.85</v>
      </c>
      <c r="S54" s="48" t="s">
        <v>1</v>
      </c>
      <c r="T54" s="46" t="s">
        <v>72</v>
      </c>
      <c r="U54" s="49">
        <v>1914.5</v>
      </c>
      <c r="V54" s="49">
        <v>1914.5</v>
      </c>
      <c r="W54" s="45" t="s">
        <v>101</v>
      </c>
    </row>
    <row r="55" spans="1:23" ht="15" customHeight="1" x14ac:dyDescent="0.3">
      <c r="A55" s="88"/>
      <c r="B55" s="114"/>
      <c r="C55" s="47" t="s">
        <v>60</v>
      </c>
      <c r="D55" s="45" t="s">
        <v>81</v>
      </c>
      <c r="E55" s="82" t="s">
        <v>61</v>
      </c>
      <c r="F55" s="83"/>
      <c r="G55" s="45" t="s">
        <v>34</v>
      </c>
      <c r="H55" s="84" t="s">
        <v>37</v>
      </c>
      <c r="I55" s="85"/>
      <c r="J55" s="48">
        <v>6124.6</v>
      </c>
      <c r="K55" s="48">
        <v>5621.9</v>
      </c>
      <c r="L55" s="48">
        <v>5270.4</v>
      </c>
      <c r="M55" s="45" t="s">
        <v>113</v>
      </c>
      <c r="N55" s="48">
        <v>8896693.2530000005</v>
      </c>
      <c r="O55" s="48" t="s">
        <v>1</v>
      </c>
      <c r="P55" s="48" t="s">
        <v>1</v>
      </c>
      <c r="Q55" s="48" t="s">
        <v>1</v>
      </c>
      <c r="R55" s="48">
        <v>8896693.2530000005</v>
      </c>
      <c r="S55" s="48" t="s">
        <v>1</v>
      </c>
      <c r="T55" s="46" t="s">
        <v>58</v>
      </c>
      <c r="U55" s="49">
        <v>1603.21</v>
      </c>
      <c r="V55" s="49">
        <v>1603.21</v>
      </c>
      <c r="W55" s="45" t="s">
        <v>101</v>
      </c>
    </row>
    <row r="56" spans="1:23" ht="16.8" customHeight="1" x14ac:dyDescent="0.3">
      <c r="A56" s="87">
        <v>3</v>
      </c>
      <c r="B56" s="90" t="s">
        <v>114</v>
      </c>
      <c r="C56" s="45" t="s">
        <v>69</v>
      </c>
      <c r="D56" s="45" t="s">
        <v>81</v>
      </c>
      <c r="E56" s="82" t="s">
        <v>61</v>
      </c>
      <c r="F56" s="83"/>
      <c r="G56" s="45" t="s">
        <v>34</v>
      </c>
      <c r="H56" s="84" t="s">
        <v>37</v>
      </c>
      <c r="I56" s="85"/>
      <c r="J56" s="48">
        <v>6058.3</v>
      </c>
      <c r="K56" s="48">
        <v>5478.9</v>
      </c>
      <c r="L56" s="48">
        <v>5069.7</v>
      </c>
      <c r="M56" s="45" t="s">
        <v>90</v>
      </c>
      <c r="N56" s="48">
        <v>10501223.949999999</v>
      </c>
      <c r="O56" s="48" t="s">
        <v>1</v>
      </c>
      <c r="P56" s="48" t="s">
        <v>1</v>
      </c>
      <c r="Q56" s="48" t="s">
        <v>1</v>
      </c>
      <c r="R56" s="48">
        <v>10501223.949999999</v>
      </c>
      <c r="S56" s="48" t="s">
        <v>1</v>
      </c>
      <c r="T56" s="46" t="s">
        <v>72</v>
      </c>
      <c r="U56" s="49">
        <v>1914.5</v>
      </c>
      <c r="V56" s="49">
        <v>1914.5</v>
      </c>
      <c r="W56" s="45" t="s">
        <v>101</v>
      </c>
    </row>
    <row r="57" spans="1:23" ht="16.8" x14ac:dyDescent="0.3">
      <c r="A57" s="88"/>
      <c r="B57" s="91"/>
      <c r="C57" s="45" t="s">
        <v>69</v>
      </c>
      <c r="D57" s="45" t="s">
        <v>81</v>
      </c>
      <c r="E57" s="82" t="s">
        <v>61</v>
      </c>
      <c r="F57" s="83"/>
      <c r="G57" s="45" t="s">
        <v>34</v>
      </c>
      <c r="H57" s="84" t="s">
        <v>37</v>
      </c>
      <c r="I57" s="85"/>
      <c r="J57" s="48">
        <v>6058.3</v>
      </c>
      <c r="K57" s="48">
        <v>5478.9</v>
      </c>
      <c r="L57" s="48">
        <v>5069.7</v>
      </c>
      <c r="M57" s="45" t="s">
        <v>90</v>
      </c>
      <c r="N57" s="48">
        <f t="shared" ref="N57:N66" si="1">K57*U57</f>
        <v>14626526.229</v>
      </c>
      <c r="O57" s="48" t="s">
        <v>1</v>
      </c>
      <c r="P57" s="48" t="s">
        <v>1</v>
      </c>
      <c r="Q57" s="48" t="s">
        <v>1</v>
      </c>
      <c r="R57" s="48">
        <v>14643077.810000001</v>
      </c>
      <c r="S57" s="48" t="s">
        <v>1</v>
      </c>
      <c r="T57" s="46" t="s">
        <v>58</v>
      </c>
      <c r="U57" s="49">
        <v>2669.61</v>
      </c>
      <c r="V57" s="49">
        <v>2669.61</v>
      </c>
      <c r="W57" s="45" t="s">
        <v>101</v>
      </c>
    </row>
    <row r="58" spans="1:23" ht="16.8" customHeight="1" x14ac:dyDescent="0.3">
      <c r="A58" s="87">
        <v>4</v>
      </c>
      <c r="B58" s="90" t="s">
        <v>115</v>
      </c>
      <c r="C58" s="45" t="s">
        <v>67</v>
      </c>
      <c r="D58" s="45" t="s">
        <v>81</v>
      </c>
      <c r="E58" s="82" t="s">
        <v>61</v>
      </c>
      <c r="F58" s="83"/>
      <c r="G58" s="45" t="s">
        <v>34</v>
      </c>
      <c r="H58" s="84" t="s">
        <v>35</v>
      </c>
      <c r="I58" s="85"/>
      <c r="J58" s="48">
        <v>5180.3</v>
      </c>
      <c r="K58" s="48">
        <v>4783.8999999999996</v>
      </c>
      <c r="L58" s="48">
        <v>4472.3</v>
      </c>
      <c r="M58" s="45" t="s">
        <v>116</v>
      </c>
      <c r="N58" s="48">
        <f t="shared" si="1"/>
        <v>9158776.5499999989</v>
      </c>
      <c r="O58" s="48" t="s">
        <v>1</v>
      </c>
      <c r="P58" s="48" t="s">
        <v>1</v>
      </c>
      <c r="Q58" s="48" t="s">
        <v>1</v>
      </c>
      <c r="R58" s="48">
        <v>3165932</v>
      </c>
      <c r="S58" s="48" t="s">
        <v>1</v>
      </c>
      <c r="T58" s="46" t="s">
        <v>72</v>
      </c>
      <c r="U58" s="49">
        <v>1914.5</v>
      </c>
      <c r="V58" s="49">
        <v>1914.5</v>
      </c>
      <c r="W58" s="45" t="s">
        <v>101</v>
      </c>
    </row>
    <row r="59" spans="1:23" ht="33.6" x14ac:dyDescent="0.3">
      <c r="A59" s="88"/>
      <c r="B59" s="91"/>
      <c r="C59" s="45" t="s">
        <v>67</v>
      </c>
      <c r="D59" s="45" t="s">
        <v>81</v>
      </c>
      <c r="E59" s="82" t="s">
        <v>61</v>
      </c>
      <c r="F59" s="83"/>
      <c r="G59" s="45" t="s">
        <v>34</v>
      </c>
      <c r="H59" s="84" t="s">
        <v>35</v>
      </c>
      <c r="I59" s="85"/>
      <c r="J59" s="48">
        <v>5180.3</v>
      </c>
      <c r="K59" s="48">
        <v>4783.8999999999996</v>
      </c>
      <c r="L59" s="48">
        <v>4472.3</v>
      </c>
      <c r="M59" s="45" t="s">
        <v>116</v>
      </c>
      <c r="N59" s="48">
        <f t="shared" si="1"/>
        <v>2705008.4160000002</v>
      </c>
      <c r="O59" s="48" t="s">
        <v>1</v>
      </c>
      <c r="P59" s="48" t="s">
        <v>1</v>
      </c>
      <c r="Q59" s="48" t="s">
        <v>1</v>
      </c>
      <c r="R59" s="48">
        <f>N59</f>
        <v>2705008.4160000002</v>
      </c>
      <c r="S59" s="48" t="s">
        <v>1</v>
      </c>
      <c r="T59" s="46" t="s">
        <v>91</v>
      </c>
      <c r="U59" s="49">
        <v>565.44000000000005</v>
      </c>
      <c r="V59" s="49">
        <v>565.44000000000005</v>
      </c>
      <c r="W59" s="45" t="s">
        <v>101</v>
      </c>
    </row>
    <row r="60" spans="1:23" ht="33.6" x14ac:dyDescent="0.3">
      <c r="A60" s="88"/>
      <c r="B60" s="92"/>
      <c r="C60" s="45" t="s">
        <v>67</v>
      </c>
      <c r="D60" s="45" t="s">
        <v>81</v>
      </c>
      <c r="E60" s="82" t="s">
        <v>61</v>
      </c>
      <c r="F60" s="83"/>
      <c r="G60" s="45" t="s">
        <v>34</v>
      </c>
      <c r="H60" s="84" t="s">
        <v>35</v>
      </c>
      <c r="I60" s="85"/>
      <c r="J60" s="48">
        <v>5180.3</v>
      </c>
      <c r="K60" s="48">
        <v>4783.8999999999996</v>
      </c>
      <c r="L60" s="48">
        <v>4472.3</v>
      </c>
      <c r="M60" s="45" t="s">
        <v>116</v>
      </c>
      <c r="N60" s="48">
        <f t="shared" si="1"/>
        <v>5384853.5179999992</v>
      </c>
      <c r="O60" s="48" t="s">
        <v>1</v>
      </c>
      <c r="P60" s="48" t="s">
        <v>1</v>
      </c>
      <c r="Q60" s="48" t="s">
        <v>1</v>
      </c>
      <c r="R60" s="48">
        <v>4412166.62</v>
      </c>
      <c r="S60" s="48" t="s">
        <v>1</v>
      </c>
      <c r="T60" s="46" t="s">
        <v>59</v>
      </c>
      <c r="U60" s="49">
        <v>1125.6199999999999</v>
      </c>
      <c r="V60" s="49">
        <v>1125.6199999999999</v>
      </c>
      <c r="W60" s="45" t="s">
        <v>101</v>
      </c>
    </row>
    <row r="61" spans="1:23" ht="16.8" customHeight="1" x14ac:dyDescent="0.3">
      <c r="A61" s="87">
        <v>5</v>
      </c>
      <c r="B61" s="90" t="s">
        <v>119</v>
      </c>
      <c r="C61" s="45" t="s">
        <v>80</v>
      </c>
      <c r="D61" s="45" t="s">
        <v>80</v>
      </c>
      <c r="E61" s="82" t="s">
        <v>53</v>
      </c>
      <c r="F61" s="83"/>
      <c r="G61" s="45" t="s">
        <v>38</v>
      </c>
      <c r="H61" s="84" t="s">
        <v>30</v>
      </c>
      <c r="I61" s="85"/>
      <c r="J61" s="48">
        <v>2298.4</v>
      </c>
      <c r="K61" s="48">
        <v>2218.9</v>
      </c>
      <c r="L61" s="48">
        <v>2145.1</v>
      </c>
      <c r="M61" s="45" t="s">
        <v>108</v>
      </c>
      <c r="N61" s="48">
        <f t="shared" si="1"/>
        <v>3289563.628</v>
      </c>
      <c r="O61" s="48" t="s">
        <v>1</v>
      </c>
      <c r="P61" s="48" t="s">
        <v>1</v>
      </c>
      <c r="Q61" s="48" t="s">
        <v>1</v>
      </c>
      <c r="R61" s="48">
        <v>3287636.352</v>
      </c>
      <c r="S61" s="48" t="s">
        <v>1</v>
      </c>
      <c r="T61" s="46" t="s">
        <v>54</v>
      </c>
      <c r="U61" s="49">
        <v>1482.52</v>
      </c>
      <c r="V61" s="49">
        <v>1482.52</v>
      </c>
      <c r="W61" s="45" t="s">
        <v>101</v>
      </c>
    </row>
    <row r="62" spans="1:23" ht="33.6" x14ac:dyDescent="0.3">
      <c r="A62" s="88"/>
      <c r="B62" s="91"/>
      <c r="C62" s="45" t="s">
        <v>80</v>
      </c>
      <c r="D62" s="45" t="s">
        <v>80</v>
      </c>
      <c r="E62" s="82" t="s">
        <v>53</v>
      </c>
      <c r="F62" s="83"/>
      <c r="G62" s="45" t="s">
        <v>38</v>
      </c>
      <c r="H62" s="84" t="s">
        <v>30</v>
      </c>
      <c r="I62" s="85"/>
      <c r="J62" s="48">
        <v>2298.4</v>
      </c>
      <c r="K62" s="48">
        <v>2218.9</v>
      </c>
      <c r="L62" s="48">
        <v>2145.1</v>
      </c>
      <c r="M62" s="45" t="s">
        <v>108</v>
      </c>
      <c r="N62" s="48">
        <f t="shared" si="1"/>
        <v>827139.353</v>
      </c>
      <c r="O62" s="48" t="s">
        <v>1</v>
      </c>
      <c r="P62" s="48" t="s">
        <v>1</v>
      </c>
      <c r="Q62" s="48" t="s">
        <v>1</v>
      </c>
      <c r="R62" s="48">
        <v>826654.75199999998</v>
      </c>
      <c r="S62" s="48" t="s">
        <v>1</v>
      </c>
      <c r="T62" s="46" t="s">
        <v>56</v>
      </c>
      <c r="U62" s="49">
        <v>372.77</v>
      </c>
      <c r="V62" s="49">
        <v>372.77</v>
      </c>
      <c r="W62" s="45" t="s">
        <v>101</v>
      </c>
    </row>
    <row r="63" spans="1:23" ht="16.8" customHeight="1" x14ac:dyDescent="0.3">
      <c r="A63" s="88"/>
      <c r="B63" s="91"/>
      <c r="C63" s="45" t="s">
        <v>80</v>
      </c>
      <c r="D63" s="45" t="s">
        <v>80</v>
      </c>
      <c r="E63" s="82" t="s">
        <v>53</v>
      </c>
      <c r="F63" s="83"/>
      <c r="G63" s="45" t="s">
        <v>38</v>
      </c>
      <c r="H63" s="84" t="s">
        <v>30</v>
      </c>
      <c r="I63" s="85"/>
      <c r="J63" s="48">
        <v>2298.4</v>
      </c>
      <c r="K63" s="48">
        <v>2218.9</v>
      </c>
      <c r="L63" s="48">
        <v>2145.1</v>
      </c>
      <c r="M63" s="45" t="s">
        <v>108</v>
      </c>
      <c r="N63" s="48">
        <f t="shared" si="1"/>
        <v>2039923.5260000001</v>
      </c>
      <c r="O63" s="48" t="s">
        <v>1</v>
      </c>
      <c r="P63" s="48" t="s">
        <v>1</v>
      </c>
      <c r="Q63" s="48" t="s">
        <v>1</v>
      </c>
      <c r="R63" s="48">
        <f>N63</f>
        <v>2039923.5260000001</v>
      </c>
      <c r="S63" s="48" t="s">
        <v>1</v>
      </c>
      <c r="T63" s="46" t="s">
        <v>57</v>
      </c>
      <c r="U63" s="49">
        <v>919.34</v>
      </c>
      <c r="V63" s="49">
        <v>919.34</v>
      </c>
      <c r="W63" s="45" t="s">
        <v>101</v>
      </c>
    </row>
    <row r="64" spans="1:23" ht="33.6" x14ac:dyDescent="0.3">
      <c r="A64" s="89"/>
      <c r="B64" s="92"/>
      <c r="C64" s="45" t="s">
        <v>80</v>
      </c>
      <c r="D64" s="45" t="s">
        <v>80</v>
      </c>
      <c r="E64" s="82" t="s">
        <v>53</v>
      </c>
      <c r="F64" s="83"/>
      <c r="G64" s="45" t="s">
        <v>38</v>
      </c>
      <c r="H64" s="84" t="s">
        <v>30</v>
      </c>
      <c r="I64" s="85"/>
      <c r="J64" s="48">
        <v>2298.4</v>
      </c>
      <c r="K64" s="48">
        <v>2218.9</v>
      </c>
      <c r="L64" s="48">
        <v>2145.1</v>
      </c>
      <c r="M64" s="45" t="s">
        <v>108</v>
      </c>
      <c r="N64" s="48">
        <f t="shared" si="1"/>
        <v>3049079.2460000003</v>
      </c>
      <c r="O64" s="48" t="s">
        <v>1</v>
      </c>
      <c r="P64" s="48" t="s">
        <v>1</v>
      </c>
      <c r="Q64" s="48" t="s">
        <v>1</v>
      </c>
      <c r="R64" s="48">
        <v>3047292.8640000001</v>
      </c>
      <c r="S64" s="48" t="s">
        <v>1</v>
      </c>
      <c r="T64" s="46" t="s">
        <v>59</v>
      </c>
      <c r="U64" s="49">
        <v>1374.14</v>
      </c>
      <c r="V64" s="49">
        <v>1374.14</v>
      </c>
      <c r="W64" s="45" t="s">
        <v>101</v>
      </c>
    </row>
    <row r="65" spans="1:23" ht="16.8" customHeight="1" x14ac:dyDescent="0.3">
      <c r="A65" s="87">
        <v>6</v>
      </c>
      <c r="B65" s="90" t="s">
        <v>120</v>
      </c>
      <c r="C65" s="45" t="s">
        <v>109</v>
      </c>
      <c r="D65" s="45" t="s">
        <v>109</v>
      </c>
      <c r="E65" s="82" t="s">
        <v>53</v>
      </c>
      <c r="F65" s="83"/>
      <c r="G65" s="45" t="s">
        <v>38</v>
      </c>
      <c r="H65" s="84" t="s">
        <v>30</v>
      </c>
      <c r="I65" s="85"/>
      <c r="J65" s="48">
        <v>2625.3</v>
      </c>
      <c r="K65" s="48">
        <v>2299.1</v>
      </c>
      <c r="L65" s="48">
        <v>2181.1</v>
      </c>
      <c r="M65" s="45" t="s">
        <v>107</v>
      </c>
      <c r="N65" s="48">
        <f t="shared" si="1"/>
        <v>3408461.7319999998</v>
      </c>
      <c r="O65" s="48" t="s">
        <v>1</v>
      </c>
      <c r="P65" s="48" t="s">
        <v>1</v>
      </c>
      <c r="Q65" s="48" t="s">
        <v>1</v>
      </c>
      <c r="R65" s="48">
        <v>3289860.1320000002</v>
      </c>
      <c r="S65" s="48" t="s">
        <v>1</v>
      </c>
      <c r="T65" s="46" t="s">
        <v>54</v>
      </c>
      <c r="U65" s="49">
        <v>1482.52</v>
      </c>
      <c r="V65" s="49">
        <v>1482.52</v>
      </c>
      <c r="W65" s="45" t="s">
        <v>101</v>
      </c>
    </row>
    <row r="66" spans="1:23" ht="33.6" x14ac:dyDescent="0.3">
      <c r="A66" s="88"/>
      <c r="B66" s="91"/>
      <c r="C66" s="45" t="s">
        <v>109</v>
      </c>
      <c r="D66" s="45" t="s">
        <v>109</v>
      </c>
      <c r="E66" s="82" t="s">
        <v>53</v>
      </c>
      <c r="F66" s="83"/>
      <c r="G66" s="45" t="s">
        <v>38</v>
      </c>
      <c r="H66" s="84" t="s">
        <v>30</v>
      </c>
      <c r="I66" s="85"/>
      <c r="J66" s="48">
        <v>2625.3</v>
      </c>
      <c r="K66" s="48">
        <v>2299.1</v>
      </c>
      <c r="L66" s="48">
        <v>2181.1</v>
      </c>
      <c r="M66" s="45" t="s">
        <v>107</v>
      </c>
      <c r="N66" s="48">
        <f t="shared" si="1"/>
        <v>857035.50699999987</v>
      </c>
      <c r="O66" s="48" t="s">
        <v>1</v>
      </c>
      <c r="P66" s="48" t="s">
        <v>1</v>
      </c>
      <c r="Q66" s="48" t="s">
        <v>1</v>
      </c>
      <c r="R66" s="48">
        <v>827213.90700000001</v>
      </c>
      <c r="S66" s="48" t="s">
        <v>1</v>
      </c>
      <c r="T66" s="46" t="s">
        <v>56</v>
      </c>
      <c r="U66" s="49">
        <v>372.77</v>
      </c>
      <c r="V66" s="49">
        <v>372.77</v>
      </c>
      <c r="W66" s="45" t="s">
        <v>101</v>
      </c>
    </row>
    <row r="67" spans="1:23" ht="16.8" customHeight="1" x14ac:dyDescent="0.3">
      <c r="A67" s="88"/>
      <c r="B67" s="91"/>
      <c r="C67" s="45" t="s">
        <v>109</v>
      </c>
      <c r="D67" s="45" t="s">
        <v>109</v>
      </c>
      <c r="E67" s="82" t="s">
        <v>53</v>
      </c>
      <c r="F67" s="83"/>
      <c r="G67" s="45" t="s">
        <v>38</v>
      </c>
      <c r="H67" s="84" t="s">
        <v>30</v>
      </c>
      <c r="I67" s="85"/>
      <c r="J67" s="48">
        <v>2625.3</v>
      </c>
      <c r="K67" s="48">
        <v>2299.1</v>
      </c>
      <c r="L67" s="48">
        <v>2181.1</v>
      </c>
      <c r="M67" s="45" t="s">
        <v>107</v>
      </c>
      <c r="N67" s="48">
        <f>K67*U67</f>
        <v>2113654.594</v>
      </c>
      <c r="O67" s="48" t="s">
        <v>1</v>
      </c>
      <c r="P67" s="48" t="s">
        <v>1</v>
      </c>
      <c r="Q67" s="48" t="s">
        <v>1</v>
      </c>
      <c r="R67" s="48">
        <f>N67</f>
        <v>2113654.594</v>
      </c>
      <c r="S67" s="48" t="s">
        <v>1</v>
      </c>
      <c r="T67" s="46" t="s">
        <v>57</v>
      </c>
      <c r="U67" s="49">
        <v>919.34</v>
      </c>
      <c r="V67" s="49">
        <v>919.34</v>
      </c>
      <c r="W67" s="45" t="s">
        <v>101</v>
      </c>
    </row>
    <row r="68" spans="1:23" ht="33.6" x14ac:dyDescent="0.3">
      <c r="A68" s="89"/>
      <c r="B68" s="92"/>
      <c r="C68" s="45" t="s">
        <v>109</v>
      </c>
      <c r="D68" s="45" t="s">
        <v>109</v>
      </c>
      <c r="E68" s="82" t="s">
        <v>53</v>
      </c>
      <c r="F68" s="83"/>
      <c r="G68" s="45" t="s">
        <v>38</v>
      </c>
      <c r="H68" s="84" t="s">
        <v>30</v>
      </c>
      <c r="I68" s="85"/>
      <c r="J68" s="48">
        <v>2625.3</v>
      </c>
      <c r="K68" s="48">
        <v>2299.1</v>
      </c>
      <c r="L68" s="48">
        <v>2181.1</v>
      </c>
      <c r="M68" s="45" t="s">
        <v>107</v>
      </c>
      <c r="N68" s="48">
        <f t="shared" ref="N68:N71" si="2">K68*U68</f>
        <v>3159285.2740000002</v>
      </c>
      <c r="O68" s="48" t="s">
        <v>1</v>
      </c>
      <c r="P68" s="48" t="s">
        <v>1</v>
      </c>
      <c r="Q68" s="48" t="s">
        <v>1</v>
      </c>
      <c r="R68" s="48">
        <v>3049354.074</v>
      </c>
      <c r="S68" s="48" t="s">
        <v>1</v>
      </c>
      <c r="T68" s="46" t="s">
        <v>59</v>
      </c>
      <c r="U68" s="49">
        <v>1374.14</v>
      </c>
      <c r="V68" s="49">
        <v>1374.14</v>
      </c>
      <c r="W68" s="45" t="s">
        <v>101</v>
      </c>
    </row>
    <row r="69" spans="1:23" ht="16.8" customHeight="1" x14ac:dyDescent="0.3">
      <c r="A69" s="87">
        <v>7</v>
      </c>
      <c r="B69" s="114" t="s">
        <v>123</v>
      </c>
      <c r="C69" s="45" t="s">
        <v>88</v>
      </c>
      <c r="D69" s="45" t="s">
        <v>1</v>
      </c>
      <c r="E69" s="82" t="s">
        <v>53</v>
      </c>
      <c r="F69" s="83"/>
      <c r="G69" s="45" t="s">
        <v>33</v>
      </c>
      <c r="H69" s="84" t="s">
        <v>32</v>
      </c>
      <c r="I69" s="85"/>
      <c r="J69" s="48">
        <v>2605</v>
      </c>
      <c r="K69" s="48">
        <v>2593.8000000000002</v>
      </c>
      <c r="L69" s="48">
        <v>1458.6</v>
      </c>
      <c r="M69" s="45" t="s">
        <v>98</v>
      </c>
      <c r="N69" s="48">
        <f t="shared" si="2"/>
        <v>5141819.43</v>
      </c>
      <c r="O69" s="48" t="s">
        <v>1</v>
      </c>
      <c r="P69" s="48" t="s">
        <v>1</v>
      </c>
      <c r="Q69" s="48" t="s">
        <v>1</v>
      </c>
      <c r="R69" s="48">
        <v>4853982.21</v>
      </c>
      <c r="S69" s="48" t="s">
        <v>1</v>
      </c>
      <c r="T69" s="46" t="s">
        <v>72</v>
      </c>
      <c r="U69" s="49">
        <v>1982.35</v>
      </c>
      <c r="V69" s="49">
        <v>1982.35</v>
      </c>
      <c r="W69" s="45" t="s">
        <v>101</v>
      </c>
    </row>
    <row r="70" spans="1:23" ht="16.8" customHeight="1" x14ac:dyDescent="0.3">
      <c r="A70" s="88"/>
      <c r="B70" s="114"/>
      <c r="C70" s="45" t="s">
        <v>88</v>
      </c>
      <c r="D70" s="45" t="s">
        <v>1</v>
      </c>
      <c r="E70" s="82" t="s">
        <v>53</v>
      </c>
      <c r="F70" s="83"/>
      <c r="G70" s="45" t="s">
        <v>33</v>
      </c>
      <c r="H70" s="84" t="s">
        <v>32</v>
      </c>
      <c r="I70" s="85"/>
      <c r="J70" s="48">
        <v>2605</v>
      </c>
      <c r="K70" s="48">
        <v>2593.8000000000002</v>
      </c>
      <c r="L70" s="48">
        <v>1458.6</v>
      </c>
      <c r="M70" s="45" t="s">
        <v>98</v>
      </c>
      <c r="N70" s="48">
        <f t="shared" si="2"/>
        <v>3456757.2600000002</v>
      </c>
      <c r="O70" s="48" t="s">
        <v>1</v>
      </c>
      <c r="P70" s="48" t="s">
        <v>1</v>
      </c>
      <c r="Q70" s="48" t="s">
        <v>1</v>
      </c>
      <c r="R70" s="48">
        <v>3263249.22</v>
      </c>
      <c r="S70" s="48" t="s">
        <v>1</v>
      </c>
      <c r="T70" s="46" t="s">
        <v>57</v>
      </c>
      <c r="U70" s="49">
        <v>1332.7</v>
      </c>
      <c r="V70" s="49">
        <v>1332.7</v>
      </c>
      <c r="W70" s="45" t="s">
        <v>101</v>
      </c>
    </row>
    <row r="71" spans="1:23" ht="16.8" x14ac:dyDescent="0.3">
      <c r="A71" s="59">
        <v>8</v>
      </c>
      <c r="B71" s="60" t="s">
        <v>124</v>
      </c>
      <c r="C71" s="47" t="s">
        <v>89</v>
      </c>
      <c r="D71" s="45" t="s">
        <v>1</v>
      </c>
      <c r="E71" s="82" t="s">
        <v>61</v>
      </c>
      <c r="F71" s="83"/>
      <c r="G71" s="45" t="s">
        <v>34</v>
      </c>
      <c r="H71" s="84" t="s">
        <v>35</v>
      </c>
      <c r="I71" s="85"/>
      <c r="J71" s="48">
        <v>5074.3999999999996</v>
      </c>
      <c r="K71" s="48">
        <v>4678.3999999999996</v>
      </c>
      <c r="L71" s="48">
        <v>4530.1000000000004</v>
      </c>
      <c r="M71" s="45" t="s">
        <v>116</v>
      </c>
      <c r="N71" s="48">
        <f t="shared" si="2"/>
        <v>5921263.7439999999</v>
      </c>
      <c r="O71" s="48" t="s">
        <v>1</v>
      </c>
      <c r="P71" s="48" t="s">
        <v>1</v>
      </c>
      <c r="Q71" s="48" t="s">
        <v>1</v>
      </c>
      <c r="R71" s="48">
        <v>5865827.8360000001</v>
      </c>
      <c r="S71" s="48" t="s">
        <v>1</v>
      </c>
      <c r="T71" s="46" t="s">
        <v>71</v>
      </c>
      <c r="U71" s="49">
        <v>1265.6600000000001</v>
      </c>
      <c r="V71" s="49">
        <v>1265.6600000000001</v>
      </c>
      <c r="W71" s="59" t="s">
        <v>101</v>
      </c>
    </row>
    <row r="72" spans="1:23" ht="16.8" customHeight="1" x14ac:dyDescent="0.35">
      <c r="A72" s="115" t="s">
        <v>63</v>
      </c>
      <c r="B72" s="116"/>
      <c r="C72" s="116"/>
      <c r="D72" s="116"/>
      <c r="E72" s="116"/>
      <c r="F72" s="116"/>
      <c r="G72" s="116"/>
      <c r="H72" s="116"/>
      <c r="I72" s="117"/>
      <c r="J72" s="6" t="s">
        <v>1</v>
      </c>
      <c r="K72" s="6" t="s">
        <v>1</v>
      </c>
      <c r="L72" s="6" t="s">
        <v>1</v>
      </c>
      <c r="M72" s="5" t="s">
        <v>1</v>
      </c>
      <c r="N72" s="6">
        <f>SUM(N48:N71)</f>
        <v>139965669.167</v>
      </c>
      <c r="O72" s="6" t="s">
        <v>1</v>
      </c>
      <c r="P72" s="6" t="s">
        <v>1</v>
      </c>
      <c r="Q72" s="6" t="s">
        <v>1</v>
      </c>
      <c r="R72" s="6">
        <f>SUM(R48:R71)</f>
        <v>132217355.47299999</v>
      </c>
      <c r="S72" s="44" t="s">
        <v>1</v>
      </c>
      <c r="T72" s="14"/>
      <c r="U72" s="14"/>
      <c r="V72" s="14"/>
      <c r="W72" s="14"/>
    </row>
    <row r="73" spans="1:23" ht="16.8" customHeight="1" x14ac:dyDescent="0.3">
      <c r="A73" s="103" t="s">
        <v>103</v>
      </c>
      <c r="B73" s="103"/>
      <c r="C73" s="103"/>
      <c r="D73" s="103"/>
      <c r="E73" s="103"/>
      <c r="F73" s="104" t="s">
        <v>1</v>
      </c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</row>
    <row r="74" spans="1:23" ht="16.8" customHeight="1" x14ac:dyDescent="0.3">
      <c r="A74" s="105" t="s">
        <v>73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7"/>
    </row>
    <row r="75" spans="1:23" ht="14.25" customHeight="1" x14ac:dyDescent="0.3">
      <c r="A75" s="18">
        <v>9</v>
      </c>
      <c r="B75" s="87" t="s">
        <v>125</v>
      </c>
      <c r="C75" s="45" t="s">
        <v>52</v>
      </c>
      <c r="D75" s="45" t="s">
        <v>81</v>
      </c>
      <c r="E75" s="82" t="s">
        <v>61</v>
      </c>
      <c r="F75" s="83"/>
      <c r="G75" s="45" t="s">
        <v>34</v>
      </c>
      <c r="H75" s="84" t="s">
        <v>37</v>
      </c>
      <c r="I75" s="85"/>
      <c r="J75" s="48">
        <v>6089.3</v>
      </c>
      <c r="K75" s="48">
        <v>5598.1</v>
      </c>
      <c r="L75" s="48">
        <v>5355.49</v>
      </c>
      <c r="M75" s="45" t="s">
        <v>126</v>
      </c>
      <c r="N75" s="61">
        <f t="shared" ref="N75:N76" si="3">K75*U75</f>
        <v>8974929.9010000005</v>
      </c>
      <c r="O75" s="48" t="s">
        <v>1</v>
      </c>
      <c r="P75" s="48" t="s">
        <v>1</v>
      </c>
      <c r="Q75" s="48" t="s">
        <v>1</v>
      </c>
      <c r="R75" s="48">
        <f>K75*U75</f>
        <v>8974929.9010000005</v>
      </c>
      <c r="S75" s="6" t="s">
        <v>1</v>
      </c>
      <c r="T75" s="7" t="s">
        <v>58</v>
      </c>
      <c r="U75" s="8">
        <v>1603.21</v>
      </c>
      <c r="V75" s="8">
        <v>1387.29</v>
      </c>
      <c r="W75" s="16">
        <v>45657</v>
      </c>
    </row>
    <row r="76" spans="1:23" ht="14.25" customHeight="1" x14ac:dyDescent="0.3">
      <c r="A76" s="19"/>
      <c r="B76" s="89"/>
      <c r="C76" s="59" t="s">
        <v>52</v>
      </c>
      <c r="D76" s="59" t="s">
        <v>81</v>
      </c>
      <c r="E76" s="82" t="s">
        <v>61</v>
      </c>
      <c r="F76" s="83"/>
      <c r="G76" s="59" t="s">
        <v>34</v>
      </c>
      <c r="H76" s="99" t="s">
        <v>37</v>
      </c>
      <c r="I76" s="100"/>
      <c r="J76" s="61">
        <v>6089.3</v>
      </c>
      <c r="K76" s="61">
        <v>5598.1</v>
      </c>
      <c r="L76" s="61">
        <v>5355.49</v>
      </c>
      <c r="M76" s="59" t="s">
        <v>126</v>
      </c>
      <c r="N76" s="61">
        <f t="shared" si="3"/>
        <v>10717562.450000001</v>
      </c>
      <c r="O76" s="61"/>
      <c r="P76" s="61"/>
      <c r="Q76" s="61"/>
      <c r="R76" s="61">
        <f>K76*U76</f>
        <v>10717562.450000001</v>
      </c>
      <c r="S76" s="10"/>
      <c r="T76" s="38" t="s">
        <v>72</v>
      </c>
      <c r="U76" s="9">
        <v>1914.5</v>
      </c>
      <c r="V76" s="9">
        <v>1914.5</v>
      </c>
      <c r="W76" s="16">
        <v>45657</v>
      </c>
    </row>
    <row r="77" spans="1:23" ht="14.25" customHeight="1" x14ac:dyDescent="0.3">
      <c r="A77" s="37">
        <v>10</v>
      </c>
      <c r="B77" s="50" t="s">
        <v>121</v>
      </c>
      <c r="C77" s="59" t="s">
        <v>88</v>
      </c>
      <c r="D77" s="59" t="s">
        <v>1</v>
      </c>
      <c r="E77" s="97" t="s">
        <v>61</v>
      </c>
      <c r="F77" s="98"/>
      <c r="G77" s="59" t="s">
        <v>33</v>
      </c>
      <c r="H77" s="99" t="s">
        <v>33</v>
      </c>
      <c r="I77" s="100"/>
      <c r="J77" s="61">
        <v>3113.6</v>
      </c>
      <c r="K77" s="61">
        <v>2875.6</v>
      </c>
      <c r="L77" s="61">
        <v>2764.6</v>
      </c>
      <c r="M77" s="59" t="s">
        <v>122</v>
      </c>
      <c r="N77" s="61">
        <f>K77*U77</f>
        <v>7300659.5479999995</v>
      </c>
      <c r="O77" s="61" t="s">
        <v>1</v>
      </c>
      <c r="P77" s="61" t="s">
        <v>1</v>
      </c>
      <c r="Q77" s="61" t="s">
        <v>1</v>
      </c>
      <c r="R77" s="61">
        <f>K77*U77</f>
        <v>7300659.5479999995</v>
      </c>
      <c r="S77" s="10" t="s">
        <v>1</v>
      </c>
      <c r="T77" s="38" t="s">
        <v>58</v>
      </c>
      <c r="U77" s="9">
        <v>2538.83</v>
      </c>
      <c r="V77" s="9">
        <v>2538.83</v>
      </c>
      <c r="W77" s="31">
        <v>45657</v>
      </c>
    </row>
    <row r="78" spans="1:23" ht="14.25" customHeight="1" x14ac:dyDescent="0.3">
      <c r="A78" s="40"/>
      <c r="B78" s="62" t="s">
        <v>144</v>
      </c>
      <c r="C78" s="63">
        <v>1963</v>
      </c>
      <c r="D78" s="51"/>
      <c r="E78" s="108" t="s">
        <v>145</v>
      </c>
      <c r="F78" s="109"/>
      <c r="G78" s="51">
        <v>4</v>
      </c>
      <c r="H78" s="108">
        <v>3</v>
      </c>
      <c r="I78" s="109"/>
      <c r="J78" s="64">
        <v>2178.3000000000002</v>
      </c>
      <c r="K78" s="64">
        <v>2034.3</v>
      </c>
      <c r="L78" s="64">
        <v>1975.8</v>
      </c>
      <c r="M78" s="51">
        <v>95</v>
      </c>
      <c r="N78" s="64">
        <f>K78*U78</f>
        <v>5329886.3430000003</v>
      </c>
      <c r="O78" s="64"/>
      <c r="P78" s="64"/>
      <c r="Q78" s="64"/>
      <c r="R78" s="64">
        <f>N78</f>
        <v>5329886.3430000003</v>
      </c>
      <c r="S78" s="32"/>
      <c r="T78" s="39" t="s">
        <v>58</v>
      </c>
      <c r="U78" s="33">
        <v>2620.0100000000002</v>
      </c>
      <c r="V78" s="34">
        <v>2620.0100000000002</v>
      </c>
      <c r="W78" s="13">
        <v>45292</v>
      </c>
    </row>
    <row r="79" spans="1:23" ht="16.8" x14ac:dyDescent="0.3">
      <c r="A79" s="40">
        <v>11</v>
      </c>
      <c r="B79" s="65" t="s">
        <v>115</v>
      </c>
      <c r="C79" s="66" t="s">
        <v>67</v>
      </c>
      <c r="D79" s="57" t="s">
        <v>81</v>
      </c>
      <c r="E79" s="110" t="s">
        <v>61</v>
      </c>
      <c r="F79" s="111"/>
      <c r="G79" s="57" t="s">
        <v>34</v>
      </c>
      <c r="H79" s="112" t="s">
        <v>35</v>
      </c>
      <c r="I79" s="113"/>
      <c r="J79" s="67">
        <v>5180.3</v>
      </c>
      <c r="K79" s="67">
        <v>4783.8999999999996</v>
      </c>
      <c r="L79" s="67">
        <v>4472.3</v>
      </c>
      <c r="M79" s="57" t="s">
        <v>116</v>
      </c>
      <c r="N79" s="64">
        <f>K79*U79</f>
        <v>7669596.3189999992</v>
      </c>
      <c r="O79" s="67"/>
      <c r="P79" s="67"/>
      <c r="Q79" s="67"/>
      <c r="R79" s="67">
        <v>6102817.7000000002</v>
      </c>
      <c r="S79" s="35" t="s">
        <v>1</v>
      </c>
      <c r="T79" s="39" t="s">
        <v>58</v>
      </c>
      <c r="U79" s="36">
        <v>1603.21</v>
      </c>
      <c r="V79" s="36">
        <v>1603.21</v>
      </c>
      <c r="W79" s="13">
        <v>45657</v>
      </c>
    </row>
    <row r="80" spans="1:23" ht="14.25" customHeight="1" x14ac:dyDescent="0.35">
      <c r="A80" s="101" t="s">
        <v>63</v>
      </c>
      <c r="B80" s="101"/>
      <c r="C80" s="101"/>
      <c r="D80" s="101"/>
      <c r="E80" s="101"/>
      <c r="F80" s="101"/>
      <c r="G80" s="101"/>
      <c r="H80" s="101"/>
      <c r="I80" s="101"/>
      <c r="J80" s="14"/>
      <c r="K80" s="14"/>
      <c r="L80" s="14"/>
      <c r="M80" s="14"/>
      <c r="N80" s="15">
        <f>SUM(N75:N77)</f>
        <v>26993151.899000004</v>
      </c>
      <c r="O80" s="11" t="s">
        <v>1</v>
      </c>
      <c r="P80" s="11" t="s">
        <v>1</v>
      </c>
      <c r="Q80" s="11" t="s">
        <v>1</v>
      </c>
      <c r="R80" s="11">
        <f>SUM(R75:R77)</f>
        <v>26993151.899000004</v>
      </c>
      <c r="S80" s="11" t="s">
        <v>1</v>
      </c>
      <c r="T80" s="14"/>
      <c r="U80" s="14"/>
      <c r="V80" s="14"/>
      <c r="W80" s="14"/>
    </row>
    <row r="81" spans="1:23" ht="14.25" customHeight="1" x14ac:dyDescent="0.35">
      <c r="A81" s="102" t="s">
        <v>127</v>
      </c>
      <c r="B81" s="102"/>
      <c r="C81" s="102"/>
      <c r="D81" s="102"/>
      <c r="E81" s="102"/>
      <c r="F81" s="102"/>
      <c r="G81" s="102"/>
      <c r="H81" s="102"/>
      <c r="I81" s="17"/>
      <c r="J81" s="17"/>
      <c r="K81" s="17"/>
      <c r="L81" s="17"/>
      <c r="M81" s="17"/>
      <c r="N81" s="17"/>
      <c r="O81" s="20"/>
      <c r="P81" s="20"/>
      <c r="Q81" s="20"/>
      <c r="R81" s="20"/>
      <c r="S81" s="20"/>
      <c r="T81" s="17"/>
      <c r="U81" s="17"/>
      <c r="V81" s="17"/>
      <c r="W81" s="17"/>
    </row>
    <row r="82" spans="1:23" ht="16.8" customHeight="1" x14ac:dyDescent="0.3">
      <c r="A82" s="103" t="s">
        <v>51</v>
      </c>
      <c r="B82" s="103"/>
      <c r="C82" s="103"/>
      <c r="D82" s="103"/>
      <c r="E82" s="103"/>
      <c r="F82" s="104" t="s">
        <v>1</v>
      </c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</row>
    <row r="83" spans="1:23" ht="14.25" customHeight="1" x14ac:dyDescent="0.3">
      <c r="A83" s="105" t="s">
        <v>73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7"/>
    </row>
    <row r="84" spans="1:23" ht="14.25" customHeight="1" x14ac:dyDescent="0.3">
      <c r="A84" s="45">
        <v>1</v>
      </c>
      <c r="B84" s="46" t="s">
        <v>128</v>
      </c>
      <c r="C84" s="45" t="s">
        <v>96</v>
      </c>
      <c r="D84" s="45" t="s">
        <v>1</v>
      </c>
      <c r="E84" s="82" t="s">
        <v>61</v>
      </c>
      <c r="F84" s="83"/>
      <c r="G84" s="45" t="s">
        <v>34</v>
      </c>
      <c r="H84" s="84" t="s">
        <v>37</v>
      </c>
      <c r="I84" s="85"/>
      <c r="J84" s="48">
        <v>5035.2</v>
      </c>
      <c r="K84" s="48">
        <v>4352.1000000000004</v>
      </c>
      <c r="L84" s="48">
        <v>4139.8</v>
      </c>
      <c r="M84" s="45" t="s">
        <v>129</v>
      </c>
      <c r="N84" s="48">
        <f t="shared" ref="N84:N107" si="4">K84*U84</f>
        <v>6977330.2410000004</v>
      </c>
      <c r="O84" s="48" t="s">
        <v>1</v>
      </c>
      <c r="P84" s="48" t="s">
        <v>1</v>
      </c>
      <c r="Q84" s="48" t="s">
        <v>1</v>
      </c>
      <c r="R84" s="48">
        <v>6977330.2410000004</v>
      </c>
      <c r="S84" s="48" t="s">
        <v>1</v>
      </c>
      <c r="T84" s="46" t="s">
        <v>58</v>
      </c>
      <c r="U84" s="49">
        <v>1603.21</v>
      </c>
      <c r="V84" s="49">
        <v>1603.21</v>
      </c>
      <c r="W84" s="45" t="s">
        <v>104</v>
      </c>
    </row>
    <row r="85" spans="1:23" ht="14.25" customHeight="1" x14ac:dyDescent="0.3">
      <c r="A85" s="87">
        <v>2</v>
      </c>
      <c r="B85" s="90" t="s">
        <v>130</v>
      </c>
      <c r="C85" s="45" t="s">
        <v>92</v>
      </c>
      <c r="D85" s="45" t="s">
        <v>1</v>
      </c>
      <c r="E85" s="82" t="s">
        <v>53</v>
      </c>
      <c r="F85" s="83"/>
      <c r="G85" s="45" t="s">
        <v>32</v>
      </c>
      <c r="H85" s="84" t="s">
        <v>32</v>
      </c>
      <c r="I85" s="85"/>
      <c r="J85" s="48">
        <v>1700.9</v>
      </c>
      <c r="K85" s="48">
        <v>1419.3</v>
      </c>
      <c r="L85" s="48">
        <v>1475.8</v>
      </c>
      <c r="M85" s="45" t="s">
        <v>94</v>
      </c>
      <c r="N85" s="48">
        <f t="shared" si="4"/>
        <v>4956834.2849999992</v>
      </c>
      <c r="O85" s="48" t="s">
        <v>1</v>
      </c>
      <c r="P85" s="48" t="s">
        <v>1</v>
      </c>
      <c r="Q85" s="48" t="s">
        <v>1</v>
      </c>
      <c r="R85" s="48">
        <f>K85*U85</f>
        <v>4956834.2849999992</v>
      </c>
      <c r="S85" s="48" t="s">
        <v>1</v>
      </c>
      <c r="T85" s="46" t="s">
        <v>58</v>
      </c>
      <c r="U85" s="49">
        <v>3492.45</v>
      </c>
      <c r="V85" s="49">
        <v>3492.45</v>
      </c>
      <c r="W85" s="45" t="s">
        <v>104</v>
      </c>
    </row>
    <row r="86" spans="1:23" ht="14.25" customHeight="1" x14ac:dyDescent="0.3">
      <c r="A86" s="88"/>
      <c r="B86" s="92"/>
      <c r="C86" s="45" t="s">
        <v>92</v>
      </c>
      <c r="D86" s="45" t="s">
        <v>1</v>
      </c>
      <c r="E86" s="82" t="s">
        <v>53</v>
      </c>
      <c r="F86" s="83"/>
      <c r="G86" s="45" t="s">
        <v>32</v>
      </c>
      <c r="H86" s="84" t="s">
        <v>32</v>
      </c>
      <c r="I86" s="85"/>
      <c r="J86" s="48">
        <v>1700.9</v>
      </c>
      <c r="K86" s="48">
        <v>1419.3</v>
      </c>
      <c r="L86" s="48">
        <v>1475.8</v>
      </c>
      <c r="M86" s="45" t="s">
        <v>94</v>
      </c>
      <c r="N86" s="48">
        <f t="shared" si="4"/>
        <v>8385806.3129999992</v>
      </c>
      <c r="O86" s="48" t="s">
        <v>1</v>
      </c>
      <c r="P86" s="48" t="s">
        <v>1</v>
      </c>
      <c r="Q86" s="48" t="s">
        <v>1</v>
      </c>
      <c r="R86" s="48">
        <f t="shared" ref="R86:R88" si="5">K86*U86</f>
        <v>8385806.3129999992</v>
      </c>
      <c r="S86" s="48" t="s">
        <v>1</v>
      </c>
      <c r="T86" s="46" t="s">
        <v>72</v>
      </c>
      <c r="U86" s="49">
        <v>5908.41</v>
      </c>
      <c r="V86" s="49">
        <v>5908.41</v>
      </c>
      <c r="W86" s="45" t="s">
        <v>104</v>
      </c>
    </row>
    <row r="87" spans="1:23" ht="16.8" customHeight="1" x14ac:dyDescent="0.3">
      <c r="A87" s="94">
        <v>3</v>
      </c>
      <c r="B87" s="95" t="s">
        <v>131</v>
      </c>
      <c r="C87" s="45" t="s">
        <v>88</v>
      </c>
      <c r="D87" s="45" t="s">
        <v>1</v>
      </c>
      <c r="E87" s="82" t="s">
        <v>53</v>
      </c>
      <c r="F87" s="83"/>
      <c r="G87" s="45" t="s">
        <v>34</v>
      </c>
      <c r="H87" s="84" t="s">
        <v>32</v>
      </c>
      <c r="I87" s="85"/>
      <c r="J87" s="48">
        <v>2664</v>
      </c>
      <c r="K87" s="48">
        <v>2479.9</v>
      </c>
      <c r="L87" s="48">
        <v>2301.0100000000002</v>
      </c>
      <c r="M87" s="45" t="s">
        <v>93</v>
      </c>
      <c r="N87" s="48">
        <f t="shared" si="4"/>
        <v>6296044.517</v>
      </c>
      <c r="O87" s="48" t="s">
        <v>1</v>
      </c>
      <c r="P87" s="48" t="s">
        <v>1</v>
      </c>
      <c r="Q87" s="48" t="s">
        <v>1</v>
      </c>
      <c r="R87" s="48">
        <f t="shared" si="5"/>
        <v>6296044.517</v>
      </c>
      <c r="S87" s="48" t="s">
        <v>1</v>
      </c>
      <c r="T87" s="46" t="s">
        <v>58</v>
      </c>
      <c r="U87" s="49">
        <v>2538.83</v>
      </c>
      <c r="V87" s="49">
        <v>2538.83</v>
      </c>
      <c r="W87" s="45" t="s">
        <v>104</v>
      </c>
    </row>
    <row r="88" spans="1:23" ht="14.25" customHeight="1" x14ac:dyDescent="0.3">
      <c r="A88" s="94"/>
      <c r="B88" s="96"/>
      <c r="C88" s="45"/>
      <c r="D88" s="45"/>
      <c r="E88" s="52"/>
      <c r="F88" s="53"/>
      <c r="G88" s="45" t="s">
        <v>34</v>
      </c>
      <c r="H88" s="84" t="s">
        <v>32</v>
      </c>
      <c r="I88" s="85"/>
      <c r="J88" s="48">
        <v>2664</v>
      </c>
      <c r="K88" s="48">
        <v>2479.9</v>
      </c>
      <c r="L88" s="48">
        <v>2301.0100000000002</v>
      </c>
      <c r="M88" s="45" t="s">
        <v>93</v>
      </c>
      <c r="N88" s="48">
        <f t="shared" si="4"/>
        <v>3137718.2740000002</v>
      </c>
      <c r="O88" s="48"/>
      <c r="P88" s="48"/>
      <c r="Q88" s="48"/>
      <c r="R88" s="48">
        <f t="shared" si="5"/>
        <v>3137718.2740000002</v>
      </c>
      <c r="S88" s="48"/>
      <c r="T88" s="46" t="s">
        <v>71</v>
      </c>
      <c r="U88" s="49">
        <v>1265.26</v>
      </c>
      <c r="V88" s="49">
        <v>1265.26</v>
      </c>
      <c r="W88" s="54">
        <v>46022</v>
      </c>
    </row>
    <row r="89" spans="1:23" ht="14.25" customHeight="1" x14ac:dyDescent="0.3">
      <c r="A89" s="88">
        <v>4</v>
      </c>
      <c r="B89" s="55" t="s">
        <v>132</v>
      </c>
      <c r="C89" s="45" t="s">
        <v>99</v>
      </c>
      <c r="D89" s="45" t="s">
        <v>1</v>
      </c>
      <c r="E89" s="82" t="s">
        <v>61</v>
      </c>
      <c r="F89" s="83"/>
      <c r="G89" s="45" t="s">
        <v>34</v>
      </c>
      <c r="H89" s="84" t="s">
        <v>33</v>
      </c>
      <c r="I89" s="85"/>
      <c r="J89" s="48">
        <v>3368.6</v>
      </c>
      <c r="K89" s="48">
        <v>3326.3</v>
      </c>
      <c r="L89" s="48">
        <v>3330.6</v>
      </c>
      <c r="M89" s="45" t="s">
        <v>133</v>
      </c>
      <c r="N89" s="48">
        <f>K89*U89</f>
        <v>2686619.2470000004</v>
      </c>
      <c r="O89" s="48" t="s">
        <v>1</v>
      </c>
      <c r="P89" s="48" t="s">
        <v>1</v>
      </c>
      <c r="Q89" s="48" t="s">
        <v>1</v>
      </c>
      <c r="R89" s="48">
        <v>2686619.25</v>
      </c>
      <c r="S89" s="48" t="s">
        <v>1</v>
      </c>
      <c r="T89" s="46" t="s">
        <v>56</v>
      </c>
      <c r="U89" s="49">
        <v>807.69</v>
      </c>
      <c r="V89" s="49">
        <v>807.69</v>
      </c>
      <c r="W89" s="45" t="s">
        <v>104</v>
      </c>
    </row>
    <row r="90" spans="1:23" ht="15" customHeight="1" x14ac:dyDescent="0.3">
      <c r="A90" s="88"/>
      <c r="B90" s="56"/>
      <c r="C90" s="45" t="s">
        <v>99</v>
      </c>
      <c r="D90" s="45" t="s">
        <v>1</v>
      </c>
      <c r="E90" s="82" t="s">
        <v>61</v>
      </c>
      <c r="F90" s="83"/>
      <c r="G90" s="45" t="s">
        <v>34</v>
      </c>
      <c r="H90" s="84" t="s">
        <v>33</v>
      </c>
      <c r="I90" s="85"/>
      <c r="J90" s="48">
        <v>3368.6</v>
      </c>
      <c r="K90" s="48">
        <v>3326.3</v>
      </c>
      <c r="L90" s="48">
        <v>3330.6</v>
      </c>
      <c r="M90" s="45" t="s">
        <v>133</v>
      </c>
      <c r="N90" s="48">
        <f t="shared" si="4"/>
        <v>4057686.8440000005</v>
      </c>
      <c r="O90" s="48" t="s">
        <v>1</v>
      </c>
      <c r="P90" s="48" t="s">
        <v>1</v>
      </c>
      <c r="Q90" s="48" t="s">
        <v>1</v>
      </c>
      <c r="R90" s="48">
        <f>K90*U90</f>
        <v>4057686.8440000005</v>
      </c>
      <c r="S90" s="48" t="s">
        <v>1</v>
      </c>
      <c r="T90" s="46" t="s">
        <v>57</v>
      </c>
      <c r="U90" s="49">
        <v>1219.8800000000001</v>
      </c>
      <c r="V90" s="49">
        <v>1219.8800000000001</v>
      </c>
      <c r="W90" s="45" t="s">
        <v>104</v>
      </c>
    </row>
    <row r="91" spans="1:23" ht="16.8" customHeight="1" x14ac:dyDescent="0.3">
      <c r="A91" s="88"/>
      <c r="B91" s="56"/>
      <c r="C91" s="45" t="s">
        <v>99</v>
      </c>
      <c r="D91" s="45" t="s">
        <v>1</v>
      </c>
      <c r="E91" s="82" t="s">
        <v>61</v>
      </c>
      <c r="F91" s="83"/>
      <c r="G91" s="45" t="s">
        <v>34</v>
      </c>
      <c r="H91" s="84" t="s">
        <v>33</v>
      </c>
      <c r="I91" s="85"/>
      <c r="J91" s="48">
        <v>3368.6</v>
      </c>
      <c r="K91" s="48">
        <v>3326.3</v>
      </c>
      <c r="L91" s="48">
        <v>3330.6</v>
      </c>
      <c r="M91" s="45" t="s">
        <v>133</v>
      </c>
      <c r="N91" s="48">
        <f t="shared" si="4"/>
        <v>5332757.4230000004</v>
      </c>
      <c r="O91" s="48" t="s">
        <v>1</v>
      </c>
      <c r="P91" s="48" t="s">
        <v>1</v>
      </c>
      <c r="Q91" s="48" t="s">
        <v>1</v>
      </c>
      <c r="R91" s="48">
        <v>5332757.4230000004</v>
      </c>
      <c r="S91" s="48" t="s">
        <v>1</v>
      </c>
      <c r="T91" s="46" t="s">
        <v>58</v>
      </c>
      <c r="U91" s="49">
        <v>1603.21</v>
      </c>
      <c r="V91" s="49">
        <v>1603.21</v>
      </c>
      <c r="W91" s="45" t="s">
        <v>104</v>
      </c>
    </row>
    <row r="92" spans="1:23" ht="33.6" x14ac:dyDescent="0.3">
      <c r="A92" s="89"/>
      <c r="B92" s="58"/>
      <c r="C92" s="45" t="s">
        <v>99</v>
      </c>
      <c r="D92" s="45" t="s">
        <v>1</v>
      </c>
      <c r="E92" s="82" t="s">
        <v>61</v>
      </c>
      <c r="F92" s="83"/>
      <c r="G92" s="45" t="s">
        <v>34</v>
      </c>
      <c r="H92" s="84" t="s">
        <v>33</v>
      </c>
      <c r="I92" s="85"/>
      <c r="J92" s="48">
        <v>3368.6</v>
      </c>
      <c r="K92" s="48">
        <v>3326.3</v>
      </c>
      <c r="L92" s="48">
        <v>3330.6</v>
      </c>
      <c r="M92" s="45" t="s">
        <v>133</v>
      </c>
      <c r="N92" s="48">
        <f t="shared" si="4"/>
        <v>3744149.8059999999</v>
      </c>
      <c r="O92" s="48" t="s">
        <v>1</v>
      </c>
      <c r="P92" s="48" t="s">
        <v>1</v>
      </c>
      <c r="Q92" s="48" t="s">
        <v>1</v>
      </c>
      <c r="R92" s="48">
        <v>3744149.8059999999</v>
      </c>
      <c r="S92" s="48" t="s">
        <v>1</v>
      </c>
      <c r="T92" s="46" t="s">
        <v>59</v>
      </c>
      <c r="U92" s="49">
        <v>1125.6199999999999</v>
      </c>
      <c r="V92" s="49">
        <v>1125.6199999999999</v>
      </c>
      <c r="W92" s="45" t="s">
        <v>104</v>
      </c>
    </row>
    <row r="93" spans="1:23" ht="16.8" customHeight="1" x14ac:dyDescent="0.3">
      <c r="A93" s="87">
        <v>5</v>
      </c>
      <c r="B93" s="90" t="s">
        <v>134</v>
      </c>
      <c r="C93" s="45" t="s">
        <v>65</v>
      </c>
      <c r="D93" s="45" t="s">
        <v>1</v>
      </c>
      <c r="E93" s="82" t="s">
        <v>53</v>
      </c>
      <c r="F93" s="83"/>
      <c r="G93" s="45" t="s">
        <v>33</v>
      </c>
      <c r="H93" s="84" t="s">
        <v>31</v>
      </c>
      <c r="I93" s="85"/>
      <c r="J93" s="48">
        <v>1431.9</v>
      </c>
      <c r="K93" s="48">
        <v>1332.7</v>
      </c>
      <c r="L93" s="48">
        <v>1238.8</v>
      </c>
      <c r="M93" s="45" t="s">
        <v>95</v>
      </c>
      <c r="N93" s="48">
        <f t="shared" si="4"/>
        <v>3655955.929</v>
      </c>
      <c r="O93" s="48" t="s">
        <v>1</v>
      </c>
      <c r="P93" s="48" t="s">
        <v>1</v>
      </c>
      <c r="Q93" s="48" t="s">
        <v>1</v>
      </c>
      <c r="R93" s="48">
        <v>3655955.929</v>
      </c>
      <c r="S93" s="48" t="s">
        <v>1</v>
      </c>
      <c r="T93" s="46" t="s">
        <v>54</v>
      </c>
      <c r="U93" s="49">
        <v>2743.27</v>
      </c>
      <c r="V93" s="49">
        <v>2743.27</v>
      </c>
      <c r="W93" s="45" t="s">
        <v>104</v>
      </c>
    </row>
    <row r="94" spans="1:23" ht="33.6" x14ac:dyDescent="0.3">
      <c r="A94" s="88"/>
      <c r="B94" s="91"/>
      <c r="C94" s="45" t="s">
        <v>65</v>
      </c>
      <c r="D94" s="45" t="s">
        <v>1</v>
      </c>
      <c r="E94" s="82" t="s">
        <v>53</v>
      </c>
      <c r="F94" s="83"/>
      <c r="G94" s="45" t="s">
        <v>33</v>
      </c>
      <c r="H94" s="84" t="s">
        <v>31</v>
      </c>
      <c r="I94" s="85"/>
      <c r="J94" s="48">
        <v>1431.9</v>
      </c>
      <c r="K94" s="48">
        <v>1332.7</v>
      </c>
      <c r="L94" s="48">
        <v>1238.8</v>
      </c>
      <c r="M94" s="45" t="s">
        <v>95</v>
      </c>
      <c r="N94" s="48">
        <f t="shared" si="4"/>
        <v>1178066.8190000001</v>
      </c>
      <c r="O94" s="48" t="s">
        <v>1</v>
      </c>
      <c r="P94" s="48" t="s">
        <v>1</v>
      </c>
      <c r="Q94" s="48" t="s">
        <v>1</v>
      </c>
      <c r="R94" s="48">
        <v>1178066.8190000001</v>
      </c>
      <c r="S94" s="48" t="s">
        <v>1</v>
      </c>
      <c r="T94" s="46" t="s">
        <v>56</v>
      </c>
      <c r="U94" s="49">
        <v>883.97</v>
      </c>
      <c r="V94" s="49">
        <v>883.97</v>
      </c>
      <c r="W94" s="45" t="s">
        <v>104</v>
      </c>
    </row>
    <row r="95" spans="1:23" ht="16.8" customHeight="1" x14ac:dyDescent="0.3">
      <c r="A95" s="88"/>
      <c r="B95" s="91"/>
      <c r="C95" s="45" t="s">
        <v>65</v>
      </c>
      <c r="D95" s="45" t="s">
        <v>1</v>
      </c>
      <c r="E95" s="82" t="s">
        <v>53</v>
      </c>
      <c r="F95" s="83"/>
      <c r="G95" s="45" t="s">
        <v>33</v>
      </c>
      <c r="H95" s="84" t="s">
        <v>31</v>
      </c>
      <c r="I95" s="85"/>
      <c r="J95" s="48">
        <v>1431.9</v>
      </c>
      <c r="K95" s="48">
        <v>1332.7</v>
      </c>
      <c r="L95" s="48">
        <v>1238.8</v>
      </c>
      <c r="M95" s="45" t="s">
        <v>95</v>
      </c>
      <c r="N95" s="48">
        <f t="shared" si="4"/>
        <v>1776089.29</v>
      </c>
      <c r="O95" s="48" t="s">
        <v>1</v>
      </c>
      <c r="P95" s="48" t="s">
        <v>1</v>
      </c>
      <c r="Q95" s="48" t="s">
        <v>1</v>
      </c>
      <c r="R95" s="48">
        <f>K95*U95</f>
        <v>1776089.29</v>
      </c>
      <c r="S95" s="48" t="s">
        <v>1</v>
      </c>
      <c r="T95" s="46" t="s">
        <v>57</v>
      </c>
      <c r="U95" s="49">
        <v>1332.7</v>
      </c>
      <c r="V95" s="49">
        <v>1332.7</v>
      </c>
      <c r="W95" s="45" t="s">
        <v>104</v>
      </c>
    </row>
    <row r="96" spans="1:23" ht="16.8" customHeight="1" x14ac:dyDescent="0.3">
      <c r="A96" s="88"/>
      <c r="B96" s="91"/>
      <c r="C96" s="45" t="s">
        <v>65</v>
      </c>
      <c r="D96" s="45" t="s">
        <v>1</v>
      </c>
      <c r="E96" s="82" t="s">
        <v>53</v>
      </c>
      <c r="F96" s="83"/>
      <c r="G96" s="45" t="s">
        <v>33</v>
      </c>
      <c r="H96" s="84" t="s">
        <v>31</v>
      </c>
      <c r="I96" s="85"/>
      <c r="J96" s="48">
        <v>1431.9</v>
      </c>
      <c r="K96" s="48">
        <v>1332.7</v>
      </c>
      <c r="L96" s="48">
        <v>1238.8</v>
      </c>
      <c r="M96" s="45" t="s">
        <v>95</v>
      </c>
      <c r="N96" s="48">
        <f t="shared" si="4"/>
        <v>3491687.3270000005</v>
      </c>
      <c r="O96" s="48" t="s">
        <v>1</v>
      </c>
      <c r="P96" s="48" t="s">
        <v>1</v>
      </c>
      <c r="Q96" s="48" t="s">
        <v>1</v>
      </c>
      <c r="R96" s="48">
        <f>K96*U96</f>
        <v>3491687.3270000005</v>
      </c>
      <c r="S96" s="48" t="s">
        <v>1</v>
      </c>
      <c r="T96" s="46" t="s">
        <v>58</v>
      </c>
      <c r="U96" s="49">
        <v>2620.0100000000002</v>
      </c>
      <c r="V96" s="49">
        <v>2620.0100000000002</v>
      </c>
      <c r="W96" s="45" t="s">
        <v>104</v>
      </c>
    </row>
    <row r="97" spans="1:23" ht="33.6" x14ac:dyDescent="0.3">
      <c r="A97" s="89"/>
      <c r="B97" s="92"/>
      <c r="C97" s="45" t="s">
        <v>65</v>
      </c>
      <c r="D97" s="45" t="s">
        <v>1</v>
      </c>
      <c r="E97" s="82" t="s">
        <v>53</v>
      </c>
      <c r="F97" s="83"/>
      <c r="G97" s="45" t="s">
        <v>33</v>
      </c>
      <c r="H97" s="84" t="s">
        <v>31</v>
      </c>
      <c r="I97" s="85"/>
      <c r="J97" s="48">
        <v>1431.9</v>
      </c>
      <c r="K97" s="48">
        <v>1332.7</v>
      </c>
      <c r="L97" s="48">
        <v>1238.8</v>
      </c>
      <c r="M97" s="45" t="s">
        <v>95</v>
      </c>
      <c r="N97" s="48">
        <f t="shared" si="4"/>
        <v>1821907.5160000001</v>
      </c>
      <c r="O97" s="48" t="s">
        <v>1</v>
      </c>
      <c r="P97" s="48" t="s">
        <v>1</v>
      </c>
      <c r="Q97" s="48" t="s">
        <v>1</v>
      </c>
      <c r="R97" s="48">
        <v>1821907.5160000001</v>
      </c>
      <c r="S97" s="48" t="s">
        <v>1</v>
      </c>
      <c r="T97" s="46" t="s">
        <v>59</v>
      </c>
      <c r="U97" s="49">
        <v>1367.08</v>
      </c>
      <c r="V97" s="49">
        <v>1367.08</v>
      </c>
      <c r="W97" s="45" t="s">
        <v>104</v>
      </c>
    </row>
    <row r="98" spans="1:23" ht="16.8" customHeight="1" x14ac:dyDescent="0.3">
      <c r="A98" s="87">
        <v>6</v>
      </c>
      <c r="B98" s="90" t="s">
        <v>135</v>
      </c>
      <c r="C98" s="45" t="s">
        <v>66</v>
      </c>
      <c r="D98" s="45" t="s">
        <v>1</v>
      </c>
      <c r="E98" s="82" t="s">
        <v>53</v>
      </c>
      <c r="F98" s="83"/>
      <c r="G98" s="45" t="s">
        <v>33</v>
      </c>
      <c r="H98" s="84" t="s">
        <v>31</v>
      </c>
      <c r="I98" s="85"/>
      <c r="J98" s="48">
        <v>1722.7</v>
      </c>
      <c r="K98" s="48">
        <v>1571</v>
      </c>
      <c r="L98" s="48">
        <v>1275.57</v>
      </c>
      <c r="M98" s="45" t="s">
        <v>108</v>
      </c>
      <c r="N98" s="48">
        <f t="shared" si="4"/>
        <v>4309677.17</v>
      </c>
      <c r="O98" s="48" t="s">
        <v>1</v>
      </c>
      <c r="P98" s="48" t="s">
        <v>1</v>
      </c>
      <c r="Q98" s="48" t="s">
        <v>1</v>
      </c>
      <c r="R98" s="48">
        <v>4309677.17</v>
      </c>
      <c r="S98" s="48" t="s">
        <v>1</v>
      </c>
      <c r="T98" s="46" t="s">
        <v>54</v>
      </c>
      <c r="U98" s="49">
        <v>2743.27</v>
      </c>
      <c r="V98" s="49">
        <v>2743.27</v>
      </c>
      <c r="W98" s="45" t="s">
        <v>104</v>
      </c>
    </row>
    <row r="99" spans="1:23" ht="14.25" customHeight="1" x14ac:dyDescent="0.3">
      <c r="A99" s="88"/>
      <c r="B99" s="91"/>
      <c r="C99" s="45" t="s">
        <v>66</v>
      </c>
      <c r="D99" s="45" t="s">
        <v>1</v>
      </c>
      <c r="E99" s="82" t="s">
        <v>53</v>
      </c>
      <c r="F99" s="83"/>
      <c r="G99" s="45" t="s">
        <v>33</v>
      </c>
      <c r="H99" s="84" t="s">
        <v>31</v>
      </c>
      <c r="I99" s="85"/>
      <c r="J99" s="48">
        <v>1722.7</v>
      </c>
      <c r="K99" s="48">
        <v>1571</v>
      </c>
      <c r="L99" s="48">
        <v>1275.57</v>
      </c>
      <c r="M99" s="45" t="s">
        <v>108</v>
      </c>
      <c r="N99" s="48">
        <f t="shared" si="4"/>
        <v>1388716.87</v>
      </c>
      <c r="O99" s="48" t="s">
        <v>1</v>
      </c>
      <c r="P99" s="48" t="s">
        <v>1</v>
      </c>
      <c r="Q99" s="48" t="s">
        <v>1</v>
      </c>
      <c r="R99" s="48">
        <v>1388716.87</v>
      </c>
      <c r="S99" s="48" t="s">
        <v>1</v>
      </c>
      <c r="T99" s="46" t="s">
        <v>56</v>
      </c>
      <c r="U99" s="49">
        <v>883.97</v>
      </c>
      <c r="V99" s="49">
        <v>883.97</v>
      </c>
      <c r="W99" s="45" t="s">
        <v>104</v>
      </c>
    </row>
    <row r="100" spans="1:23" ht="16.8" customHeight="1" x14ac:dyDescent="0.3">
      <c r="A100" s="88"/>
      <c r="B100" s="91"/>
      <c r="C100" s="45" t="s">
        <v>66</v>
      </c>
      <c r="D100" s="45" t="s">
        <v>1</v>
      </c>
      <c r="E100" s="82" t="s">
        <v>53</v>
      </c>
      <c r="F100" s="83"/>
      <c r="G100" s="45" t="s">
        <v>33</v>
      </c>
      <c r="H100" s="84" t="s">
        <v>31</v>
      </c>
      <c r="I100" s="85"/>
      <c r="J100" s="48">
        <v>1722.7</v>
      </c>
      <c r="K100" s="48">
        <v>1571</v>
      </c>
      <c r="L100" s="48">
        <v>1275.57</v>
      </c>
      <c r="M100" s="45" t="s">
        <v>108</v>
      </c>
      <c r="N100" s="48">
        <f t="shared" si="4"/>
        <v>2093671.7000000002</v>
      </c>
      <c r="O100" s="48" t="s">
        <v>1</v>
      </c>
      <c r="P100" s="48" t="s">
        <v>1</v>
      </c>
      <c r="Q100" s="48" t="s">
        <v>1</v>
      </c>
      <c r="R100" s="48">
        <f>K100*U100</f>
        <v>2093671.7000000002</v>
      </c>
      <c r="S100" s="48" t="s">
        <v>1</v>
      </c>
      <c r="T100" s="46" t="s">
        <v>57</v>
      </c>
      <c r="U100" s="49">
        <v>1332.7</v>
      </c>
      <c r="V100" s="49">
        <v>1332.7</v>
      </c>
      <c r="W100" s="45" t="s">
        <v>104</v>
      </c>
    </row>
    <row r="101" spans="1:23" ht="16.8" customHeight="1" x14ac:dyDescent="0.3">
      <c r="A101" s="88"/>
      <c r="B101" s="91"/>
      <c r="C101" s="45" t="s">
        <v>66</v>
      </c>
      <c r="D101" s="45" t="s">
        <v>1</v>
      </c>
      <c r="E101" s="82" t="s">
        <v>53</v>
      </c>
      <c r="F101" s="83"/>
      <c r="G101" s="45" t="s">
        <v>33</v>
      </c>
      <c r="H101" s="84" t="s">
        <v>31</v>
      </c>
      <c r="I101" s="85"/>
      <c r="J101" s="48">
        <v>1722.7</v>
      </c>
      <c r="K101" s="48">
        <v>1571</v>
      </c>
      <c r="L101" s="48">
        <v>1275.57</v>
      </c>
      <c r="M101" s="45" t="s">
        <v>108</v>
      </c>
      <c r="N101" s="48">
        <f t="shared" si="4"/>
        <v>4116035.7100000004</v>
      </c>
      <c r="O101" s="48" t="s">
        <v>1</v>
      </c>
      <c r="P101" s="48" t="s">
        <v>1</v>
      </c>
      <c r="Q101" s="48" t="s">
        <v>1</v>
      </c>
      <c r="R101" s="48">
        <f>K101*U101</f>
        <v>4116035.7100000004</v>
      </c>
      <c r="S101" s="48" t="s">
        <v>1</v>
      </c>
      <c r="T101" s="46" t="s">
        <v>58</v>
      </c>
      <c r="U101" s="49">
        <v>2620.0100000000002</v>
      </c>
      <c r="V101" s="49">
        <v>2620.0100000000002</v>
      </c>
      <c r="W101" s="45" t="s">
        <v>104</v>
      </c>
    </row>
    <row r="102" spans="1:23" ht="33.6" x14ac:dyDescent="0.3">
      <c r="A102" s="89"/>
      <c r="B102" s="92"/>
      <c r="C102" s="45" t="s">
        <v>66</v>
      </c>
      <c r="D102" s="45" t="s">
        <v>1</v>
      </c>
      <c r="E102" s="82" t="s">
        <v>53</v>
      </c>
      <c r="F102" s="83"/>
      <c r="G102" s="45" t="s">
        <v>33</v>
      </c>
      <c r="H102" s="84" t="s">
        <v>31</v>
      </c>
      <c r="I102" s="85"/>
      <c r="J102" s="48">
        <v>1722.7</v>
      </c>
      <c r="K102" s="48">
        <v>1571</v>
      </c>
      <c r="L102" s="48">
        <v>1275.57</v>
      </c>
      <c r="M102" s="45" t="s">
        <v>108</v>
      </c>
      <c r="N102" s="43">
        <f t="shared" si="4"/>
        <v>2147682.6799999997</v>
      </c>
      <c r="O102" s="48" t="s">
        <v>1</v>
      </c>
      <c r="P102" s="48" t="s">
        <v>1</v>
      </c>
      <c r="Q102" s="48" t="s">
        <v>1</v>
      </c>
      <c r="R102" s="48">
        <v>2147682.6799999997</v>
      </c>
      <c r="S102" s="48" t="s">
        <v>1</v>
      </c>
      <c r="T102" s="46" t="s">
        <v>59</v>
      </c>
      <c r="U102" s="49">
        <v>1367.08</v>
      </c>
      <c r="V102" s="49">
        <v>1367.08</v>
      </c>
      <c r="W102" s="45" t="s">
        <v>104</v>
      </c>
    </row>
    <row r="103" spans="1:23" ht="16.8" customHeight="1" x14ac:dyDescent="0.3">
      <c r="A103" s="87">
        <v>7</v>
      </c>
      <c r="B103" s="90" t="s">
        <v>137</v>
      </c>
      <c r="C103" s="45" t="s">
        <v>64</v>
      </c>
      <c r="D103" s="45" t="s">
        <v>81</v>
      </c>
      <c r="E103" s="82" t="s">
        <v>53</v>
      </c>
      <c r="F103" s="83"/>
      <c r="G103" s="45" t="s">
        <v>32</v>
      </c>
      <c r="H103" s="84" t="s">
        <v>34</v>
      </c>
      <c r="I103" s="85"/>
      <c r="J103" s="48">
        <v>3134.5</v>
      </c>
      <c r="K103" s="48">
        <v>2808.9</v>
      </c>
      <c r="L103" s="48">
        <v>2794.1</v>
      </c>
      <c r="M103" s="45" t="s">
        <v>102</v>
      </c>
      <c r="N103" s="48">
        <f t="shared" si="4"/>
        <v>9087325.1909999996</v>
      </c>
      <c r="O103" s="48" t="s">
        <v>1</v>
      </c>
      <c r="P103" s="48" t="s">
        <v>1</v>
      </c>
      <c r="Q103" s="48" t="s">
        <v>1</v>
      </c>
      <c r="R103" s="48">
        <v>9087325.1909999996</v>
      </c>
      <c r="S103" s="48" t="s">
        <v>1</v>
      </c>
      <c r="T103" s="46" t="s">
        <v>54</v>
      </c>
      <c r="U103" s="49">
        <v>3235.19</v>
      </c>
      <c r="V103" s="49">
        <v>3235.19</v>
      </c>
      <c r="W103" s="45" t="s">
        <v>104</v>
      </c>
    </row>
    <row r="104" spans="1:23" ht="16.8" customHeight="1" x14ac:dyDescent="0.3">
      <c r="A104" s="88"/>
      <c r="B104" s="91"/>
      <c r="C104" s="45" t="s">
        <v>64</v>
      </c>
      <c r="D104" s="45" t="s">
        <v>81</v>
      </c>
      <c r="E104" s="82" t="s">
        <v>53</v>
      </c>
      <c r="F104" s="83"/>
      <c r="G104" s="45" t="s">
        <v>32</v>
      </c>
      <c r="H104" s="84" t="s">
        <v>34</v>
      </c>
      <c r="I104" s="85"/>
      <c r="J104" s="48">
        <v>3134.5</v>
      </c>
      <c r="K104" s="48">
        <v>2808.9</v>
      </c>
      <c r="L104" s="48">
        <v>2794.1</v>
      </c>
      <c r="M104" s="45" t="s">
        <v>102</v>
      </c>
      <c r="N104" s="48">
        <f t="shared" si="4"/>
        <v>2401384.7880000002</v>
      </c>
      <c r="O104" s="48" t="s">
        <v>1</v>
      </c>
      <c r="P104" s="48" t="s">
        <v>1</v>
      </c>
      <c r="Q104" s="48" t="s">
        <v>1</v>
      </c>
      <c r="R104" s="48">
        <v>2401384.7880000002</v>
      </c>
      <c r="S104" s="48" t="s">
        <v>1</v>
      </c>
      <c r="T104" s="46" t="s">
        <v>56</v>
      </c>
      <c r="U104" s="49">
        <v>854.92</v>
      </c>
      <c r="V104" s="49">
        <v>854.92</v>
      </c>
      <c r="W104" s="45" t="s">
        <v>104</v>
      </c>
    </row>
    <row r="105" spans="1:23" ht="16.8" customHeight="1" x14ac:dyDescent="0.3">
      <c r="A105" s="88"/>
      <c r="B105" s="91"/>
      <c r="C105" s="45" t="s">
        <v>64</v>
      </c>
      <c r="D105" s="45" t="s">
        <v>81</v>
      </c>
      <c r="E105" s="82" t="s">
        <v>53</v>
      </c>
      <c r="F105" s="83"/>
      <c r="G105" s="45" t="s">
        <v>32</v>
      </c>
      <c r="H105" s="84" t="s">
        <v>34</v>
      </c>
      <c r="I105" s="85"/>
      <c r="J105" s="48">
        <v>3134.5</v>
      </c>
      <c r="K105" s="48">
        <v>2808.9</v>
      </c>
      <c r="L105" s="48">
        <v>2794.1</v>
      </c>
      <c r="M105" s="45" t="s">
        <v>102</v>
      </c>
      <c r="N105" s="48">
        <f t="shared" si="4"/>
        <v>3328658.8560000001</v>
      </c>
      <c r="O105" s="48" t="s">
        <v>1</v>
      </c>
      <c r="P105" s="48" t="s">
        <v>1</v>
      </c>
      <c r="Q105" s="48" t="s">
        <v>1</v>
      </c>
      <c r="R105" s="48">
        <v>3328658.8560000001</v>
      </c>
      <c r="S105" s="48" t="s">
        <v>1</v>
      </c>
      <c r="T105" s="46" t="s">
        <v>57</v>
      </c>
      <c r="U105" s="49">
        <v>1185.04</v>
      </c>
      <c r="V105" s="49">
        <v>1185.04</v>
      </c>
      <c r="W105" s="45" t="s">
        <v>104</v>
      </c>
    </row>
    <row r="106" spans="1:23" ht="16.8" customHeight="1" x14ac:dyDescent="0.3">
      <c r="A106" s="89"/>
      <c r="B106" s="92"/>
      <c r="C106" s="45" t="s">
        <v>64</v>
      </c>
      <c r="D106" s="45" t="s">
        <v>81</v>
      </c>
      <c r="E106" s="82" t="s">
        <v>53</v>
      </c>
      <c r="F106" s="83"/>
      <c r="G106" s="45" t="s">
        <v>32</v>
      </c>
      <c r="H106" s="84" t="s">
        <v>34</v>
      </c>
      <c r="I106" s="85"/>
      <c r="J106" s="48">
        <v>3134.5</v>
      </c>
      <c r="K106" s="48">
        <v>2808.9</v>
      </c>
      <c r="L106" s="48">
        <v>2794.1</v>
      </c>
      <c r="M106" s="45" t="s">
        <v>102</v>
      </c>
      <c r="N106" s="48">
        <f t="shared" si="4"/>
        <v>5150679.9300000006</v>
      </c>
      <c r="O106" s="48" t="s">
        <v>1</v>
      </c>
      <c r="P106" s="48" t="s">
        <v>1</v>
      </c>
      <c r="Q106" s="48" t="s">
        <v>1</v>
      </c>
      <c r="R106" s="48">
        <v>5150679.9300000006</v>
      </c>
      <c r="S106" s="48" t="s">
        <v>1</v>
      </c>
      <c r="T106" s="46" t="s">
        <v>59</v>
      </c>
      <c r="U106" s="49">
        <v>1833.7</v>
      </c>
      <c r="V106" s="49">
        <v>1833.7</v>
      </c>
      <c r="W106" s="45" t="s">
        <v>104</v>
      </c>
    </row>
    <row r="107" spans="1:23" ht="16.8" customHeight="1" x14ac:dyDescent="0.3">
      <c r="A107" s="45">
        <v>8</v>
      </c>
      <c r="B107" s="46" t="s">
        <v>138</v>
      </c>
      <c r="C107" s="45" t="s">
        <v>92</v>
      </c>
      <c r="D107" s="45" t="s">
        <v>1</v>
      </c>
      <c r="E107" s="82" t="s">
        <v>53</v>
      </c>
      <c r="F107" s="83"/>
      <c r="G107" s="45" t="s">
        <v>32</v>
      </c>
      <c r="H107" s="84" t="s">
        <v>34</v>
      </c>
      <c r="I107" s="85"/>
      <c r="J107" s="48">
        <v>3207.9</v>
      </c>
      <c r="K107" s="48">
        <v>2868.5</v>
      </c>
      <c r="L107" s="48">
        <v>2859.8</v>
      </c>
      <c r="M107" s="45" t="s">
        <v>100</v>
      </c>
      <c r="N107" s="48">
        <f t="shared" si="4"/>
        <v>10018092.824999999</v>
      </c>
      <c r="O107" s="48" t="s">
        <v>1</v>
      </c>
      <c r="P107" s="48" t="s">
        <v>1</v>
      </c>
      <c r="Q107" s="48" t="s">
        <v>1</v>
      </c>
      <c r="R107" s="48">
        <f>K107*U107</f>
        <v>10018092.824999999</v>
      </c>
      <c r="S107" s="48" t="s">
        <v>1</v>
      </c>
      <c r="T107" s="46" t="s">
        <v>58</v>
      </c>
      <c r="U107" s="49">
        <v>3492.45</v>
      </c>
      <c r="V107" s="49">
        <v>3492.45</v>
      </c>
      <c r="W107" s="45" t="s">
        <v>104</v>
      </c>
    </row>
    <row r="108" spans="1:23" ht="16.8" customHeight="1" x14ac:dyDescent="0.35">
      <c r="A108" s="82" t="s">
        <v>63</v>
      </c>
      <c r="B108" s="86"/>
      <c r="C108" s="86"/>
      <c r="D108" s="86"/>
      <c r="E108" s="86"/>
      <c r="F108" s="86"/>
      <c r="G108" s="86"/>
      <c r="H108" s="86"/>
      <c r="I108" s="83"/>
      <c r="J108" s="48" t="s">
        <v>1</v>
      </c>
      <c r="K108" s="48" t="s">
        <v>1</v>
      </c>
      <c r="L108" s="48" t="s">
        <v>1</v>
      </c>
      <c r="M108" s="45" t="s">
        <v>1</v>
      </c>
      <c r="N108" s="48">
        <f>SUM(N84:N107)</f>
        <v>101540579.55100001</v>
      </c>
      <c r="O108" s="48" t="s">
        <v>1</v>
      </c>
      <c r="P108" s="48" t="s">
        <v>1</v>
      </c>
      <c r="Q108" s="48" t="s">
        <v>1</v>
      </c>
      <c r="R108" s="48">
        <f>SUM(R84:R107)</f>
        <v>101540579.55400003</v>
      </c>
      <c r="S108" s="48" t="s">
        <v>1</v>
      </c>
      <c r="T108" s="17"/>
      <c r="U108" s="17"/>
      <c r="V108" s="17"/>
      <c r="W108" s="17"/>
    </row>
    <row r="109" spans="1:23" ht="16.8" customHeight="1" x14ac:dyDescent="0.3">
      <c r="A109" s="93" t="s">
        <v>103</v>
      </c>
      <c r="B109" s="93"/>
      <c r="C109" s="93"/>
      <c r="D109" s="93"/>
      <c r="E109" s="93"/>
      <c r="F109" s="78" t="s">
        <v>1</v>
      </c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</row>
    <row r="110" spans="1:23" ht="14.25" customHeight="1" x14ac:dyDescent="0.3">
      <c r="A110" s="79" t="s">
        <v>73</v>
      </c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1"/>
    </row>
    <row r="111" spans="1:23" ht="14.25" customHeight="1" x14ac:dyDescent="0.3">
      <c r="A111" s="59">
        <v>9</v>
      </c>
      <c r="B111" s="55" t="s">
        <v>139</v>
      </c>
      <c r="C111" s="45" t="s">
        <v>69</v>
      </c>
      <c r="D111" s="45" t="s">
        <v>70</v>
      </c>
      <c r="E111" s="82" t="s">
        <v>61</v>
      </c>
      <c r="F111" s="83"/>
      <c r="G111" s="45" t="s">
        <v>34</v>
      </c>
      <c r="H111" s="84" t="s">
        <v>35</v>
      </c>
      <c r="I111" s="85"/>
      <c r="J111" s="48">
        <v>5123.6000000000004</v>
      </c>
      <c r="K111" s="48">
        <v>4727.3999999999996</v>
      </c>
      <c r="L111" s="48">
        <v>4508.6000000000004</v>
      </c>
      <c r="M111" s="45" t="s">
        <v>140</v>
      </c>
      <c r="N111" s="48">
        <v>9227884.8000000007</v>
      </c>
      <c r="O111" s="48" t="s">
        <v>1</v>
      </c>
      <c r="P111" s="48" t="s">
        <v>1</v>
      </c>
      <c r="Q111" s="48" t="s">
        <v>1</v>
      </c>
      <c r="R111" s="48">
        <v>9104713.5999999996</v>
      </c>
      <c r="S111" s="48" t="s">
        <v>1</v>
      </c>
      <c r="T111" s="46" t="s">
        <v>54</v>
      </c>
      <c r="U111" s="49">
        <v>1952</v>
      </c>
      <c r="V111" s="49">
        <v>1952</v>
      </c>
      <c r="W111" s="45" t="s">
        <v>104</v>
      </c>
    </row>
    <row r="112" spans="1:23" ht="14.25" customHeight="1" x14ac:dyDescent="0.35">
      <c r="A112" s="82" t="s">
        <v>63</v>
      </c>
      <c r="B112" s="86"/>
      <c r="C112" s="86"/>
      <c r="D112" s="86"/>
      <c r="E112" s="86"/>
      <c r="F112" s="86"/>
      <c r="G112" s="86"/>
      <c r="H112" s="86"/>
      <c r="I112" s="83"/>
      <c r="J112" s="48" t="s">
        <v>1</v>
      </c>
      <c r="K112" s="48" t="s">
        <v>1</v>
      </c>
      <c r="L112" s="48" t="s">
        <v>1</v>
      </c>
      <c r="M112" s="45" t="s">
        <v>1</v>
      </c>
      <c r="N112" s="48">
        <f>SUM(N111:N111)</f>
        <v>9227884.8000000007</v>
      </c>
      <c r="O112" s="48" t="s">
        <v>1</v>
      </c>
      <c r="P112" s="48" t="s">
        <v>1</v>
      </c>
      <c r="Q112" s="48" t="s">
        <v>1</v>
      </c>
      <c r="R112" s="48">
        <f>SUM(R111:R111)</f>
        <v>9104713.5999999996</v>
      </c>
      <c r="S112" s="48" t="s">
        <v>1</v>
      </c>
      <c r="T112" s="17"/>
      <c r="U112" s="17"/>
      <c r="V112" s="17"/>
      <c r="W112" s="17"/>
    </row>
  </sheetData>
  <mergeCells count="253">
    <mergeCell ref="R3:W3"/>
    <mergeCell ref="E102:F102"/>
    <mergeCell ref="E101:F101"/>
    <mergeCell ref="E95:F95"/>
    <mergeCell ref="E94:F94"/>
    <mergeCell ref="E93:F93"/>
    <mergeCell ref="E92:F92"/>
    <mergeCell ref="A46:E46"/>
    <mergeCell ref="F46:W46"/>
    <mergeCell ref="A45:H45"/>
    <mergeCell ref="E55:F55"/>
    <mergeCell ref="H55:I55"/>
    <mergeCell ref="E68:F68"/>
    <mergeCell ref="H68:I68"/>
    <mergeCell ref="E70:F70"/>
    <mergeCell ref="H70:I70"/>
    <mergeCell ref="E67:F67"/>
    <mergeCell ref="H67:I67"/>
    <mergeCell ref="E43:F43"/>
    <mergeCell ref="H43:I43"/>
    <mergeCell ref="H97:I97"/>
    <mergeCell ref="E98:F98"/>
    <mergeCell ref="H98:I98"/>
    <mergeCell ref="E99:F99"/>
    <mergeCell ref="E57:F57"/>
    <mergeCell ref="H57:I57"/>
    <mergeCell ref="E66:F66"/>
    <mergeCell ref="H66:I66"/>
    <mergeCell ref="H62:I62"/>
    <mergeCell ref="E58:F58"/>
    <mergeCell ref="H58:I58"/>
    <mergeCell ref="E59:F59"/>
    <mergeCell ref="H59:I59"/>
    <mergeCell ref="E63:F63"/>
    <mergeCell ref="H63:I63"/>
    <mergeCell ref="E65:F65"/>
    <mergeCell ref="H65:I65"/>
    <mergeCell ref="E60:F60"/>
    <mergeCell ref="H60:I60"/>
    <mergeCell ref="T36:W36"/>
    <mergeCell ref="A36:E36"/>
    <mergeCell ref="F36:S36"/>
    <mergeCell ref="E106:F106"/>
    <mergeCell ref="H106:I106"/>
    <mergeCell ref="E54:F54"/>
    <mergeCell ref="H54:I54"/>
    <mergeCell ref="E48:F48"/>
    <mergeCell ref="H48:I48"/>
    <mergeCell ref="E49:F49"/>
    <mergeCell ref="H49:I49"/>
    <mergeCell ref="E50:F50"/>
    <mergeCell ref="H50:I50"/>
    <mergeCell ref="E51:F51"/>
    <mergeCell ref="H51:I51"/>
    <mergeCell ref="A47:W47"/>
    <mergeCell ref="A48:A52"/>
    <mergeCell ref="B48:B52"/>
    <mergeCell ref="A56:A57"/>
    <mergeCell ref="H99:I99"/>
    <mergeCell ref="E100:F100"/>
    <mergeCell ref="H100:I100"/>
    <mergeCell ref="E90:F90"/>
    <mergeCell ref="H90:I90"/>
    <mergeCell ref="E107:F107"/>
    <mergeCell ref="H107:I107"/>
    <mergeCell ref="E103:F103"/>
    <mergeCell ref="H103:I103"/>
    <mergeCell ref="H91:I91"/>
    <mergeCell ref="H101:I101"/>
    <mergeCell ref="H102:I102"/>
    <mergeCell ref="H92:I92"/>
    <mergeCell ref="A37:W37"/>
    <mergeCell ref="A38:A41"/>
    <mergeCell ref="B38:B41"/>
    <mergeCell ref="E38:F38"/>
    <mergeCell ref="H38:I38"/>
    <mergeCell ref="E39:F39"/>
    <mergeCell ref="H39:I39"/>
    <mergeCell ref="E40:F40"/>
    <mergeCell ref="H40:I40"/>
    <mergeCell ref="A44:I44"/>
    <mergeCell ref="E56:F56"/>
    <mergeCell ref="H56:I56"/>
    <mergeCell ref="E52:F52"/>
    <mergeCell ref="H52:I52"/>
    <mergeCell ref="E53:F53"/>
    <mergeCell ref="H53:I53"/>
    <mergeCell ref="B56:B57"/>
    <mergeCell ref="E27:F27"/>
    <mergeCell ref="H27:I27"/>
    <mergeCell ref="E28:F28"/>
    <mergeCell ref="H28:I28"/>
    <mergeCell ref="B27:B29"/>
    <mergeCell ref="A27:A29"/>
    <mergeCell ref="E29:F29"/>
    <mergeCell ref="H29:I29"/>
    <mergeCell ref="A35:I35"/>
    <mergeCell ref="E30:F30"/>
    <mergeCell ref="H30:I30"/>
    <mergeCell ref="E31:F31"/>
    <mergeCell ref="E32:F32"/>
    <mergeCell ref="E33:F33"/>
    <mergeCell ref="H31:I31"/>
    <mergeCell ref="H32:I32"/>
    <mergeCell ref="H33:I33"/>
    <mergeCell ref="H34:I34"/>
    <mergeCell ref="E34:F34"/>
    <mergeCell ref="E42:F42"/>
    <mergeCell ref="H42:I42"/>
    <mergeCell ref="E41:F41"/>
    <mergeCell ref="H41:I41"/>
    <mergeCell ref="E22:F22"/>
    <mergeCell ref="H22:I22"/>
    <mergeCell ref="A19:A20"/>
    <mergeCell ref="B19:B20"/>
    <mergeCell ref="E19:F19"/>
    <mergeCell ref="H19:I19"/>
    <mergeCell ref="E20:F20"/>
    <mergeCell ref="H20:I20"/>
    <mergeCell ref="E26:F26"/>
    <mergeCell ref="H26:I26"/>
    <mergeCell ref="E23:F23"/>
    <mergeCell ref="H23:I23"/>
    <mergeCell ref="E24:F24"/>
    <mergeCell ref="H24:I24"/>
    <mergeCell ref="E25:F25"/>
    <mergeCell ref="H25:I25"/>
    <mergeCell ref="T14:W14"/>
    <mergeCell ref="A14:S14"/>
    <mergeCell ref="A53:A55"/>
    <mergeCell ref="B53:B55"/>
    <mergeCell ref="E11:F11"/>
    <mergeCell ref="H11:I11"/>
    <mergeCell ref="A12:W12"/>
    <mergeCell ref="A13:E13"/>
    <mergeCell ref="F13:W13"/>
    <mergeCell ref="A15:W15"/>
    <mergeCell ref="A16:A18"/>
    <mergeCell ref="B16:B18"/>
    <mergeCell ref="E16:F16"/>
    <mergeCell ref="H16:I16"/>
    <mergeCell ref="E17:F17"/>
    <mergeCell ref="H17:I17"/>
    <mergeCell ref="E18:F18"/>
    <mergeCell ref="H18:I18"/>
    <mergeCell ref="A24:A26"/>
    <mergeCell ref="B24:B26"/>
    <mergeCell ref="A21:A23"/>
    <mergeCell ref="B21:B23"/>
    <mergeCell ref="E21:F21"/>
    <mergeCell ref="H21:I21"/>
    <mergeCell ref="A4:H4"/>
    <mergeCell ref="I4:W5"/>
    <mergeCell ref="A5:H5"/>
    <mergeCell ref="A6:A10"/>
    <mergeCell ref="B6:B10"/>
    <mergeCell ref="C6:D7"/>
    <mergeCell ref="E6:F10"/>
    <mergeCell ref="G6:G10"/>
    <mergeCell ref="H6:I10"/>
    <mergeCell ref="J6:J9"/>
    <mergeCell ref="W6:W10"/>
    <mergeCell ref="N7:N9"/>
    <mergeCell ref="O7:S8"/>
    <mergeCell ref="C8:C10"/>
    <mergeCell ref="D8:D10"/>
    <mergeCell ref="K8:K9"/>
    <mergeCell ref="L8:L9"/>
    <mergeCell ref="K6:L7"/>
    <mergeCell ref="M6:M9"/>
    <mergeCell ref="N6:S6"/>
    <mergeCell ref="T6:T10"/>
    <mergeCell ref="U6:U9"/>
    <mergeCell ref="V6:V9"/>
    <mergeCell ref="A58:A60"/>
    <mergeCell ref="B58:B60"/>
    <mergeCell ref="A61:A64"/>
    <mergeCell ref="B61:B64"/>
    <mergeCell ref="A65:A68"/>
    <mergeCell ref="B65:B68"/>
    <mergeCell ref="A69:A70"/>
    <mergeCell ref="B69:B70"/>
    <mergeCell ref="A72:I72"/>
    <mergeCell ref="E69:F69"/>
    <mergeCell ref="H69:I69"/>
    <mergeCell ref="E71:F71"/>
    <mergeCell ref="H71:I71"/>
    <mergeCell ref="E62:F62"/>
    <mergeCell ref="E64:F64"/>
    <mergeCell ref="H64:I64"/>
    <mergeCell ref="E61:F61"/>
    <mergeCell ref="H61:I61"/>
    <mergeCell ref="A73:E73"/>
    <mergeCell ref="F73:S73"/>
    <mergeCell ref="T73:W73"/>
    <mergeCell ref="A74:W74"/>
    <mergeCell ref="B75:B76"/>
    <mergeCell ref="E75:F75"/>
    <mergeCell ref="H75:I75"/>
    <mergeCell ref="E76:F76"/>
    <mergeCell ref="H76:I76"/>
    <mergeCell ref="E77:F77"/>
    <mergeCell ref="H77:I77"/>
    <mergeCell ref="A80:I80"/>
    <mergeCell ref="A81:H81"/>
    <mergeCell ref="A82:E82"/>
    <mergeCell ref="F82:W82"/>
    <mergeCell ref="A83:W83"/>
    <mergeCell ref="E84:F84"/>
    <mergeCell ref="H84:I84"/>
    <mergeCell ref="H78:I78"/>
    <mergeCell ref="E79:F79"/>
    <mergeCell ref="H79:I79"/>
    <mergeCell ref="E78:F78"/>
    <mergeCell ref="A85:A86"/>
    <mergeCell ref="B85:B86"/>
    <mergeCell ref="E85:F85"/>
    <mergeCell ref="H85:I85"/>
    <mergeCell ref="E86:F86"/>
    <mergeCell ref="H86:I86"/>
    <mergeCell ref="A87:A88"/>
    <mergeCell ref="B87:B88"/>
    <mergeCell ref="A89:A92"/>
    <mergeCell ref="E91:F91"/>
    <mergeCell ref="E87:F87"/>
    <mergeCell ref="H87:I87"/>
    <mergeCell ref="H88:I88"/>
    <mergeCell ref="E89:F89"/>
    <mergeCell ref="H89:I89"/>
    <mergeCell ref="T109:W109"/>
    <mergeCell ref="A110:W110"/>
    <mergeCell ref="E111:F111"/>
    <mergeCell ref="H111:I111"/>
    <mergeCell ref="A112:I112"/>
    <mergeCell ref="A93:A97"/>
    <mergeCell ref="B93:B97"/>
    <mergeCell ref="A98:A102"/>
    <mergeCell ref="B98:B102"/>
    <mergeCell ref="A103:A106"/>
    <mergeCell ref="B103:B106"/>
    <mergeCell ref="A108:I108"/>
    <mergeCell ref="A109:E109"/>
    <mergeCell ref="F109:S109"/>
    <mergeCell ref="E104:F104"/>
    <mergeCell ref="H104:I104"/>
    <mergeCell ref="E105:F105"/>
    <mergeCell ref="H105:I105"/>
    <mergeCell ref="E96:F96"/>
    <mergeCell ref="H96:I96"/>
    <mergeCell ref="E97:F97"/>
    <mergeCell ref="H93:I93"/>
    <mergeCell ref="H94:I94"/>
    <mergeCell ref="H95:I95"/>
  </mergeCells>
  <pageMargins left="0.15748031496062992" right="0.15748031496062992" top="0.15748031496062992" bottom="0.19685039370078741" header="0.19685039370078741" footer="0.23622047244094491"/>
  <pageSetup paperSize="9" scale="45" orientation="landscape" r:id="rId1"/>
  <rowBreaks count="1" manualBreakCount="1">
    <brk id="5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Земцовская Ирина Сергеевна</dc:creator>
  <cp:lastModifiedBy>architec3</cp:lastModifiedBy>
  <cp:lastPrinted>2023-12-01T08:47:10Z</cp:lastPrinted>
  <dcterms:created xsi:type="dcterms:W3CDTF">2022-03-02T07:35:38Z</dcterms:created>
  <dcterms:modified xsi:type="dcterms:W3CDTF">2023-12-19T07:40:27Z</dcterms:modified>
</cp:coreProperties>
</file>